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workbookProtection lockStructure="1"/>
  <bookViews>
    <workbookView xWindow="120" yWindow="45" windowWidth="11715" windowHeight="6510" activeTab="3"/>
  </bookViews>
  <sheets>
    <sheet name="建物の概要" sheetId="6" r:id="rId1"/>
    <sheet name="内訳明細書" sheetId="3" r:id="rId2"/>
    <sheet name="工事内訳書" sheetId="4" r:id="rId3"/>
    <sheet name="工事見積書" sheetId="5" r:id="rId4"/>
  </sheets>
  <externalReferences>
    <externalReference r:id="rId5"/>
  </externalReferences>
  <definedNames>
    <definedName name="_xlnm.Print_Titles" localSheetId="3">工事見積書!$1:$1</definedName>
    <definedName name="_xlnm.Print_Titles" localSheetId="2">工事内訳書!$1:$1</definedName>
    <definedName name="_xlnm.Print_Titles" localSheetId="1">内訳明細書!$1:$1</definedName>
  </definedNames>
  <calcPr calcId="145621"/>
</workbook>
</file>

<file path=xl/calcChain.xml><?xml version="1.0" encoding="utf-8"?>
<calcChain xmlns="http://schemas.openxmlformats.org/spreadsheetml/2006/main">
  <c r="B27" i="3" l="1"/>
  <c r="B26" i="3"/>
  <c r="B25" i="3"/>
  <c r="B24" i="3"/>
  <c r="B23" i="3"/>
  <c r="B22" i="3"/>
  <c r="B21" i="3"/>
  <c r="B20" i="3"/>
  <c r="B19" i="3"/>
  <c r="B18" i="3"/>
  <c r="B17" i="3"/>
  <c r="B16" i="3"/>
  <c r="B15" i="3"/>
  <c r="B14" i="3"/>
  <c r="B13" i="3"/>
  <c r="B12" i="3"/>
  <c r="B11" i="3"/>
  <c r="B10" i="3"/>
  <c r="B9" i="3"/>
  <c r="B8" i="3"/>
  <c r="B7" i="3"/>
  <c r="B6" i="3"/>
  <c r="F12" i="5" l="1"/>
  <c r="F11" i="5"/>
  <c r="B4" i="5"/>
  <c r="F9" i="5"/>
  <c r="B3" i="4" s="1"/>
  <c r="F10" i="5"/>
  <c r="O3" i="5"/>
  <c r="F7" i="5" l="1"/>
  <c r="C3" i="4"/>
  <c r="J7" i="5" l="1"/>
  <c r="M7" i="5"/>
  <c r="K7" i="5"/>
</calcChain>
</file>

<file path=xl/sharedStrings.xml><?xml version="1.0" encoding="utf-8"?>
<sst xmlns="http://schemas.openxmlformats.org/spreadsheetml/2006/main" count="174" uniqueCount="114">
  <si>
    <t>名          称</t>
    <rPh sb="0" eb="12">
      <t>メイショウ</t>
    </rPh>
    <phoneticPr fontId="5"/>
  </si>
  <si>
    <t>摘         要</t>
    <rPh sb="0" eb="11">
      <t>テキヨウ</t>
    </rPh>
    <phoneticPr fontId="5"/>
  </si>
  <si>
    <t>単位</t>
    <rPh sb="0" eb="2">
      <t>タンイ</t>
    </rPh>
    <phoneticPr fontId="5"/>
  </si>
  <si>
    <t>備      考</t>
    <rPh sb="0" eb="8">
      <t>ビコウ</t>
    </rPh>
    <phoneticPr fontId="5"/>
  </si>
  <si>
    <t>数   量</t>
    <rPh sb="0" eb="5">
      <t>スウリョウ</t>
    </rPh>
    <phoneticPr fontId="5"/>
  </si>
  <si>
    <t>名          称</t>
    <rPh sb="0" eb="12">
      <t>メイショウ</t>
    </rPh>
    <phoneticPr fontId="5"/>
  </si>
  <si>
    <t>数   量</t>
    <rPh sb="0" eb="5">
      <t>スウリョウ</t>
    </rPh>
    <phoneticPr fontId="5"/>
  </si>
  <si>
    <t>備    考</t>
    <rPh sb="0" eb="1">
      <t>ビキンガク</t>
    </rPh>
    <rPh sb="5" eb="6">
      <t>コウ</t>
    </rPh>
    <phoneticPr fontId="5"/>
  </si>
  <si>
    <t>様</t>
    <rPh sb="0" eb="1">
      <t>サマ</t>
    </rPh>
    <phoneticPr fontId="5"/>
  </si>
  <si>
    <t>円</t>
    <rPh sb="0" eb="1">
      <t>エン</t>
    </rPh>
    <phoneticPr fontId="5"/>
  </si>
  <si>
    <t>工 事 名 称</t>
    <rPh sb="0" eb="3">
      <t>コウジ</t>
    </rPh>
    <rPh sb="4" eb="7">
      <t>メイショウ</t>
    </rPh>
    <phoneticPr fontId="5"/>
  </si>
  <si>
    <t>工 事 場 所</t>
    <rPh sb="0" eb="3">
      <t>コウジ</t>
    </rPh>
    <rPh sb="4" eb="7">
      <t>バショ</t>
    </rPh>
    <phoneticPr fontId="5"/>
  </si>
  <si>
    <t>工 事 範 囲</t>
    <rPh sb="0" eb="3">
      <t>コウジ</t>
    </rPh>
    <rPh sb="4" eb="7">
      <t>ハンイ</t>
    </rPh>
    <phoneticPr fontId="5"/>
  </si>
  <si>
    <t>備       考</t>
    <rPh sb="0" eb="9">
      <t>ビコウ</t>
    </rPh>
    <phoneticPr fontId="5"/>
  </si>
  <si>
    <t xml:space="preserve">合計金額 </t>
    <rPh sb="0" eb="2">
      <t>ゴウケイ</t>
    </rPh>
    <rPh sb="2" eb="4">
      <t>キンガク</t>
    </rPh>
    <phoneticPr fontId="5"/>
  </si>
  <si>
    <t>建築主の氏名・名称</t>
    <rPh sb="0" eb="2">
      <t>ケンチク</t>
    </rPh>
    <rPh sb="2" eb="3">
      <t>シュ</t>
    </rPh>
    <rPh sb="4" eb="6">
      <t>シメイ</t>
    </rPh>
    <rPh sb="7" eb="9">
      <t>メイショウ</t>
    </rPh>
    <phoneticPr fontId="5"/>
  </si>
  <si>
    <t>工事名称</t>
    <rPh sb="0" eb="2">
      <t>コウジ</t>
    </rPh>
    <rPh sb="2" eb="4">
      <t>メイショウ</t>
    </rPh>
    <phoneticPr fontId="5"/>
  </si>
  <si>
    <t>敷地面積</t>
    <rPh sb="0" eb="2">
      <t>シキチ</t>
    </rPh>
    <rPh sb="2" eb="4">
      <t>メンセキ</t>
    </rPh>
    <phoneticPr fontId="5"/>
  </si>
  <si>
    <t>延床面積（法定）</t>
    <rPh sb="0" eb="1">
      <t>エン</t>
    </rPh>
    <rPh sb="1" eb="2">
      <t>ユカ</t>
    </rPh>
    <rPh sb="2" eb="4">
      <t>メンセキ</t>
    </rPh>
    <rPh sb="5" eb="7">
      <t>ホウテイ</t>
    </rPh>
    <phoneticPr fontId="5"/>
  </si>
  <si>
    <t>㎡</t>
    <phoneticPr fontId="5"/>
  </si>
  <si>
    <t>工事種別</t>
    <rPh sb="0" eb="2">
      <t>コウジ</t>
    </rPh>
    <rPh sb="2" eb="4">
      <t>シュベツ</t>
    </rPh>
    <phoneticPr fontId="5"/>
  </si>
  <si>
    <t>㎡</t>
    <phoneticPr fontId="5"/>
  </si>
  <si>
    <t>㎡</t>
    <phoneticPr fontId="5"/>
  </si>
  <si>
    <t>㎡</t>
    <phoneticPr fontId="5"/>
  </si>
  <si>
    <t xml:space="preserve"> </t>
    <phoneticPr fontId="5"/>
  </si>
  <si>
    <t>構造</t>
    <rPh sb="0" eb="2">
      <t>コウゾウ</t>
    </rPh>
    <phoneticPr fontId="5"/>
  </si>
  <si>
    <t>建築面積（法定）</t>
    <rPh sb="0" eb="2">
      <t>ケンチク</t>
    </rPh>
    <rPh sb="2" eb="4">
      <t>メンセキ</t>
    </rPh>
    <rPh sb="5" eb="7">
      <t>ホウテイ</t>
    </rPh>
    <phoneticPr fontId="5"/>
  </si>
  <si>
    <t>処理の内容</t>
    <rPh sb="0" eb="2">
      <t>ショリ</t>
    </rPh>
    <rPh sb="3" eb="5">
      <t>ナイヨウ</t>
    </rPh>
    <phoneticPr fontId="5"/>
  </si>
  <si>
    <t>主要用途</t>
    <rPh sb="0" eb="2">
      <t>シュヨウ</t>
    </rPh>
    <rPh sb="2" eb="4">
      <t>ヨウト</t>
    </rPh>
    <phoneticPr fontId="5"/>
  </si>
  <si>
    <t xml:space="preserve"> </t>
    <phoneticPr fontId="5"/>
  </si>
  <si>
    <t>初期化</t>
    <rPh sb="0" eb="2">
      <t>ショキ</t>
    </rPh>
    <rPh sb="2" eb="3">
      <t>カ</t>
    </rPh>
    <phoneticPr fontId="5"/>
  </si>
  <si>
    <t>比例計算</t>
    <rPh sb="0" eb="2">
      <t>ヒレイ</t>
    </rPh>
    <rPh sb="2" eb="4">
      <t>ケイサン</t>
    </rPh>
    <phoneticPr fontId="5"/>
  </si>
  <si>
    <t>様</t>
    <rPh sb="0" eb="1">
      <t>サマ</t>
    </rPh>
    <phoneticPr fontId="5"/>
  </si>
  <si>
    <t xml:space="preserve"> 造</t>
    <rPh sb="1" eb="2">
      <t>ゾウ</t>
    </rPh>
    <phoneticPr fontId="5"/>
  </si>
  <si>
    <t>階数（地上/地下）</t>
    <rPh sb="0" eb="2">
      <t>カイスウ</t>
    </rPh>
    <rPh sb="3" eb="5">
      <t>チジョウ</t>
    </rPh>
    <rPh sb="6" eb="8">
      <t>チカ</t>
    </rPh>
    <phoneticPr fontId="5"/>
  </si>
  <si>
    <t xml:space="preserve"> 年</t>
    <rPh sb="1" eb="2">
      <t>ネン</t>
    </rPh>
    <phoneticPr fontId="5"/>
  </si>
  <si>
    <t>工事場所</t>
    <rPh sb="0" eb="2">
      <t>コウジ</t>
    </rPh>
    <rPh sb="2" eb="4">
      <t>バショ</t>
    </rPh>
    <phoneticPr fontId="5"/>
  </si>
  <si>
    <t>工事範囲</t>
    <rPh sb="0" eb="2">
      <t>コウジ</t>
    </rPh>
    <rPh sb="2" eb="4">
      <t>ハンイ</t>
    </rPh>
    <phoneticPr fontId="5"/>
  </si>
  <si>
    <t>備考</t>
    <rPh sb="0" eb="2">
      <t>ビコウ</t>
    </rPh>
    <phoneticPr fontId="5"/>
  </si>
  <si>
    <t>★</t>
    <phoneticPr fontId="5"/>
  </si>
  <si>
    <t>☆</t>
    <phoneticPr fontId="5"/>
  </si>
  <si>
    <t>処理命令文</t>
    <rPh sb="0" eb="2">
      <t>ショリ</t>
    </rPh>
    <rPh sb="2" eb="4">
      <t>メイレイ</t>
    </rPh>
    <rPh sb="4" eb="5">
      <t>ブン</t>
    </rPh>
    <phoneticPr fontId="5"/>
  </si>
  <si>
    <t>施工床面積：</t>
    <rPh sb="0" eb="2">
      <t>セコウ</t>
    </rPh>
    <rPh sb="2" eb="3">
      <t>ユカ</t>
    </rPh>
    <rPh sb="3" eb="5">
      <t>メンセキ</t>
    </rPh>
    <phoneticPr fontId="5"/>
  </si>
  <si>
    <t>処理命令文：</t>
    <rPh sb="0" eb="2">
      <t>ショリ</t>
    </rPh>
    <rPh sb="2" eb="4">
      <t>メイレイ</t>
    </rPh>
    <rPh sb="4" eb="5">
      <t>ブン</t>
    </rPh>
    <phoneticPr fontId="5"/>
  </si>
  <si>
    <t>状況:</t>
    <rPh sb="0" eb="2">
      <t>ジョウキョウ</t>
    </rPh>
    <phoneticPr fontId="5"/>
  </si>
  <si>
    <t>＜建物概要の記録 と 計算処理の実行＞</t>
    <rPh sb="1" eb="3">
      <t>タテモノ</t>
    </rPh>
    <rPh sb="3" eb="5">
      <t>ガイヨウ</t>
    </rPh>
    <rPh sb="6" eb="8">
      <t>キロク</t>
    </rPh>
    <rPh sb="11" eb="13">
      <t>ケイサン</t>
    </rPh>
    <rPh sb="13" eb="15">
      <t>ショリ</t>
    </rPh>
    <rPh sb="16" eb="18">
      <t>ジッコウ</t>
    </rPh>
    <phoneticPr fontId="5"/>
  </si>
  <si>
    <t xml:space="preserve"> ☆印の枠内に記入した文字は自動転記されます</t>
    <rPh sb="2" eb="3">
      <t>シルシ</t>
    </rPh>
    <rPh sb="4" eb="5">
      <t>ワク</t>
    </rPh>
    <rPh sb="5" eb="6">
      <t>ウチ</t>
    </rPh>
    <rPh sb="7" eb="9">
      <t>キニュウ</t>
    </rPh>
    <rPh sb="11" eb="13">
      <t>モジ</t>
    </rPh>
    <rPh sb="14" eb="16">
      <t>ジドウ</t>
    </rPh>
    <rPh sb="16" eb="18">
      <t>テンキ</t>
    </rPh>
    <phoneticPr fontId="5"/>
  </si>
  <si>
    <t>☆</t>
    <phoneticPr fontId="5"/>
  </si>
  <si>
    <t>☆</t>
    <phoneticPr fontId="5"/>
  </si>
  <si>
    <t>☆★</t>
    <phoneticPr fontId="5"/>
  </si>
  <si>
    <t>© 2000 Hidenori-Goto</t>
    <phoneticPr fontId="5"/>
  </si>
  <si>
    <t xml:space="preserve">  ★印の枠内に記入した内容の組合せによって計算処理の内容が変わります</t>
    <rPh sb="3" eb="4">
      <t>シルシ</t>
    </rPh>
    <rPh sb="5" eb="6">
      <t>ワク</t>
    </rPh>
    <rPh sb="6" eb="7">
      <t>ウチ</t>
    </rPh>
    <rPh sb="8" eb="10">
      <t>キニュウ</t>
    </rPh>
    <rPh sb="12" eb="14">
      <t>ナイヨウ</t>
    </rPh>
    <rPh sb="15" eb="17">
      <t>クミアワ</t>
    </rPh>
    <rPh sb="22" eb="24">
      <t>ケイサン</t>
    </rPh>
    <rPh sb="24" eb="26">
      <t>ショリ</t>
    </rPh>
    <rPh sb="27" eb="29">
      <t>ナイヨウ</t>
    </rPh>
    <rPh sb="30" eb="31">
      <t>カ</t>
    </rPh>
    <phoneticPr fontId="5"/>
  </si>
  <si>
    <t>施工床面積の増減に比例した数量を割り出して【計算】</t>
    <rPh sb="0" eb="2">
      <t>セコウ</t>
    </rPh>
    <rPh sb="2" eb="3">
      <t>ユカ</t>
    </rPh>
    <rPh sb="3" eb="5">
      <t>メンセキ</t>
    </rPh>
    <rPh sb="6" eb="8">
      <t>ゾウゲン</t>
    </rPh>
    <rPh sb="9" eb="11">
      <t>ヒレイ</t>
    </rPh>
    <rPh sb="13" eb="15">
      <t>スウリョウ</t>
    </rPh>
    <rPh sb="16" eb="19">
      <t>ワリダ</t>
    </rPh>
    <phoneticPr fontId="5"/>
  </si>
  <si>
    <t>施工床面積と明細書のリンク情報を再設定して【計算】</t>
    <rPh sb="0" eb="2">
      <t>セコウ</t>
    </rPh>
    <rPh sb="2" eb="3">
      <t>ユカ</t>
    </rPh>
    <rPh sb="3" eb="5">
      <t>メンセキ</t>
    </rPh>
    <rPh sb="6" eb="9">
      <t>メイサイショ</t>
    </rPh>
    <rPh sb="13" eb="15">
      <t>ジョウホウ</t>
    </rPh>
    <rPh sb="16" eb="19">
      <t>サイセッテイ</t>
    </rPh>
    <rPh sb="22" eb="24">
      <t>ケイサン</t>
    </rPh>
    <phoneticPr fontId="5"/>
  </si>
  <si>
    <t>内訳明細書の書き込み内容にしたがって【計算】</t>
    <rPh sb="0" eb="2">
      <t>ウチワケ</t>
    </rPh>
    <rPh sb="2" eb="5">
      <t>メイサイショ</t>
    </rPh>
    <rPh sb="6" eb="9">
      <t>カキコ</t>
    </rPh>
    <rPh sb="10" eb="12">
      <t>ナイヨウ</t>
    </rPh>
    <phoneticPr fontId="5"/>
  </si>
  <si>
    <t xml:space="preserve"> 階</t>
    <rPh sb="1" eb="2">
      <t>カイ</t>
    </rPh>
    <phoneticPr fontId="5"/>
  </si>
  <si>
    <t>式  （ 1.00式 → 1.00式 ・単価は比例更新されます）</t>
    <rPh sb="0" eb="1">
      <t>シキ</t>
    </rPh>
    <rPh sb="9" eb="10">
      <t>シキ</t>
    </rPh>
    <rPh sb="17" eb="18">
      <t>シキ</t>
    </rPh>
    <rPh sb="20" eb="22">
      <t>タンカ</t>
    </rPh>
    <rPh sb="23" eb="25">
      <t>ヒレイ</t>
    </rPh>
    <rPh sb="25" eb="27">
      <t>コウシン</t>
    </rPh>
    <phoneticPr fontId="5"/>
  </si>
  <si>
    <t>箇所、回、基、組、個、戸、台、棟、人、本、枚、面</t>
    <rPh sb="0" eb="2">
      <t>カショ</t>
    </rPh>
    <rPh sb="3" eb="4">
      <t>カイ</t>
    </rPh>
    <rPh sb="5" eb="6">
      <t>キ</t>
    </rPh>
    <rPh sb="7" eb="8">
      <t>クミ</t>
    </rPh>
    <rPh sb="9" eb="10">
      <t>コ</t>
    </rPh>
    <rPh sb="11" eb="12">
      <t>コ</t>
    </rPh>
    <rPh sb="13" eb="14">
      <t>ダイ</t>
    </rPh>
    <rPh sb="15" eb="16">
      <t>トウ</t>
    </rPh>
    <rPh sb="17" eb="18">
      <t>ニン</t>
    </rPh>
    <rPh sb="19" eb="20">
      <t>ホン</t>
    </rPh>
    <rPh sb="21" eb="22">
      <t>マイ</t>
    </rPh>
    <rPh sb="23" eb="24">
      <t>メン</t>
    </rPh>
    <phoneticPr fontId="5"/>
  </si>
  <si>
    <r>
      <t>&lt;比例計算で特別に処理される単位&gt;</t>
    </r>
    <r>
      <rPr>
        <sz val="10"/>
        <rFont val="ＭＳ ゴシック"/>
        <family val="3"/>
        <charset val="128"/>
      </rPr>
      <t xml:space="preserve"> 注意：「_式」は「式」の前に半角スペース</t>
    </r>
    <rPh sb="1" eb="3">
      <t>ヒレイ</t>
    </rPh>
    <rPh sb="3" eb="5">
      <t>ケイサン</t>
    </rPh>
    <rPh sb="6" eb="8">
      <t>トクベツ</t>
    </rPh>
    <rPh sb="9" eb="11">
      <t>ショリ</t>
    </rPh>
    <rPh sb="14" eb="16">
      <t>タンイ</t>
    </rPh>
    <rPh sb="18" eb="20">
      <t>チュウイ</t>
    </rPh>
    <rPh sb="23" eb="24">
      <t>シキ</t>
    </rPh>
    <rPh sb="27" eb="28">
      <t>シキ</t>
    </rPh>
    <rPh sb="30" eb="31">
      <t>マエ</t>
    </rPh>
    <rPh sb="32" eb="34">
      <t>ハンカク</t>
    </rPh>
    <phoneticPr fontId="5"/>
  </si>
  <si>
    <t>_式 （ 1.00 _式 → 1.00 _式 ・単価も変化しません）</t>
    <rPh sb="1" eb="2">
      <t>シキ</t>
    </rPh>
    <rPh sb="11" eb="12">
      <t>シキ</t>
    </rPh>
    <rPh sb="21" eb="22">
      <t>シキ</t>
    </rPh>
    <rPh sb="24" eb="26">
      <t>タンカ</t>
    </rPh>
    <rPh sb="27" eb="29">
      <t>ヘンカ</t>
    </rPh>
    <phoneticPr fontId="5"/>
  </si>
  <si>
    <t>見積書の作成年度：</t>
    <rPh sb="0" eb="2">
      <t>ミツモリショ</t>
    </rPh>
    <rPh sb="2" eb="3">
      <t>ショ</t>
    </rPh>
    <rPh sb="4" eb="6">
      <t>サクセイ</t>
    </rPh>
    <rPh sb="6" eb="8">
      <t>ネンド</t>
    </rPh>
    <phoneticPr fontId="5"/>
  </si>
  <si>
    <t>数量を変化させないもの・１</t>
    <rPh sb="0" eb="2">
      <t>スウリョウ</t>
    </rPh>
    <rPh sb="3" eb="5">
      <t>ヘンカ</t>
    </rPh>
    <phoneticPr fontId="5"/>
  </si>
  <si>
    <t>数量を変化させないもの・２</t>
    <rPh sb="0" eb="2">
      <t>スウリョウ</t>
    </rPh>
    <rPh sb="3" eb="5">
      <t>ヘンカ</t>
    </rPh>
    <phoneticPr fontId="5"/>
  </si>
  <si>
    <t>更新数量を整数とするもの</t>
    <rPh sb="0" eb="2">
      <t>コウシン</t>
    </rPh>
    <rPh sb="2" eb="4">
      <t>スウリョウ</t>
    </rPh>
    <rPh sb="5" eb="7">
      <t>セイスウ</t>
    </rPh>
    <phoneticPr fontId="5"/>
  </si>
  <si>
    <t>単   価</t>
    <rPh sb="0" eb="5">
      <t>タンカ</t>
    </rPh>
    <phoneticPr fontId="5"/>
  </si>
  <si>
    <t>金    額</t>
    <rPh sb="0" eb="6">
      <t>キンガク</t>
    </rPh>
    <phoneticPr fontId="5"/>
  </si>
  <si>
    <t>金   額</t>
    <rPh sb="0" eb="1">
      <t>キンタンカ</t>
    </rPh>
    <rPh sb="4" eb="5">
      <t>ガク</t>
    </rPh>
    <phoneticPr fontId="5"/>
  </si>
  <si>
    <t>税込合計</t>
    <rPh sb="0" eb="2">
      <t>ゼイコミ</t>
    </rPh>
    <rPh sb="2" eb="4">
      <t>ゴウケイ</t>
    </rPh>
    <phoneticPr fontId="2"/>
  </si>
  <si>
    <t>円</t>
    <rPh sb="0" eb="1">
      <t>エン</t>
    </rPh>
    <phoneticPr fontId="2"/>
  </si>
  <si>
    <t>消費税別途金額</t>
    <rPh sb="0" eb="3">
      <t>ショウヒゼイ</t>
    </rPh>
    <rPh sb="3" eb="5">
      <t>ベット</t>
    </rPh>
    <rPh sb="5" eb="7">
      <t>キンガク</t>
    </rPh>
    <phoneticPr fontId="2"/>
  </si>
  <si>
    <t>設計書</t>
    <rPh sb="0" eb="3">
      <t>セッケイショ</t>
    </rPh>
    <phoneticPr fontId="5"/>
  </si>
  <si>
    <t>日光市今市本町地内</t>
    <rPh sb="0" eb="3">
      <t>ニッコウシ</t>
    </rPh>
    <rPh sb="3" eb="5">
      <t>イマイチ</t>
    </rPh>
    <rPh sb="5" eb="7">
      <t>ホンマチ</t>
    </rPh>
    <rPh sb="7" eb="8">
      <t>チ</t>
    </rPh>
    <rPh sb="8" eb="9">
      <t>ナイ</t>
    </rPh>
    <phoneticPr fontId="5"/>
  </si>
  <si>
    <t>認定こども園今市中央幼稚園新築工事</t>
  </si>
  <si>
    <t>学校法人大島学園理事長大嶋裕</t>
    <rPh sb="0" eb="2">
      <t>ガッコウ</t>
    </rPh>
    <rPh sb="2" eb="4">
      <t>ホウジン</t>
    </rPh>
    <rPh sb="4" eb="6">
      <t>オオシマ</t>
    </rPh>
    <rPh sb="6" eb="8">
      <t>ガクエン</t>
    </rPh>
    <rPh sb="8" eb="11">
      <t>リジチョウ</t>
    </rPh>
    <rPh sb="11" eb="13">
      <t>オオシマ</t>
    </rPh>
    <rPh sb="13" eb="14">
      <t>ユタカ</t>
    </rPh>
    <phoneticPr fontId="5"/>
  </si>
  <si>
    <t>総合</t>
    <rPh sb="0" eb="2">
      <t>ソウゴウ</t>
    </rPh>
    <phoneticPr fontId="5"/>
  </si>
  <si>
    <t>建築工事</t>
    <rPh sb="0" eb="2">
      <t>ケンチク</t>
    </rPh>
    <rPh sb="2" eb="4">
      <t>コウジ</t>
    </rPh>
    <phoneticPr fontId="2"/>
  </si>
  <si>
    <t>式</t>
  </si>
  <si>
    <t>電気設備工事</t>
    <rPh sb="0" eb="2">
      <t>デンキ</t>
    </rPh>
    <rPh sb="2" eb="4">
      <t>セツビ</t>
    </rPh>
    <rPh sb="4" eb="6">
      <t>コウジ</t>
    </rPh>
    <phoneticPr fontId="2"/>
  </si>
  <si>
    <t>動力設備</t>
    <rPh sb="0" eb="2">
      <t>ドウリョク</t>
    </rPh>
    <rPh sb="2" eb="4">
      <t>セツビ</t>
    </rPh>
    <phoneticPr fontId="24"/>
  </si>
  <si>
    <t>電灯設備</t>
    <rPh sb="0" eb="2">
      <t>デントウ</t>
    </rPh>
    <phoneticPr fontId="24"/>
  </si>
  <si>
    <t>受変電設備</t>
    <rPh sb="0" eb="3">
      <t>ジュヘンデン</t>
    </rPh>
    <phoneticPr fontId="24"/>
  </si>
  <si>
    <t>構内交換設備</t>
    <rPh sb="0" eb="2">
      <t>コウナイ</t>
    </rPh>
    <rPh sb="2" eb="4">
      <t>コウカン</t>
    </rPh>
    <phoneticPr fontId="24"/>
  </si>
  <si>
    <t>情報通信設備</t>
    <rPh sb="0" eb="2">
      <t>ジョウホウ</t>
    </rPh>
    <rPh sb="2" eb="4">
      <t>ツウシン</t>
    </rPh>
    <phoneticPr fontId="24"/>
  </si>
  <si>
    <t>ﾃﾚﾋﾞ共同受信設備</t>
    <rPh sb="4" eb="6">
      <t>キョウドウ</t>
    </rPh>
    <rPh sb="6" eb="8">
      <t>ジュシン</t>
    </rPh>
    <rPh sb="8" eb="10">
      <t>セツビ</t>
    </rPh>
    <phoneticPr fontId="24"/>
  </si>
  <si>
    <t>映像・音響・拡声設備</t>
    <rPh sb="0" eb="2">
      <t>エイゾウ</t>
    </rPh>
    <rPh sb="3" eb="5">
      <t>オンキョウ</t>
    </rPh>
    <rPh sb="6" eb="7">
      <t>カク</t>
    </rPh>
    <rPh sb="7" eb="8">
      <t>セイ</t>
    </rPh>
    <phoneticPr fontId="24"/>
  </si>
  <si>
    <t>ｲﾝﾀｰﾎﾝ・ﾄｲﾚ呼出設備</t>
    <rPh sb="10" eb="12">
      <t>ヨビダ</t>
    </rPh>
    <rPh sb="12" eb="14">
      <t>セツビ</t>
    </rPh>
    <phoneticPr fontId="24"/>
  </si>
  <si>
    <t>自動火災報知設備</t>
    <rPh sb="0" eb="2">
      <t>ジドウ</t>
    </rPh>
    <rPh sb="2" eb="4">
      <t>カサイ</t>
    </rPh>
    <rPh sb="4" eb="6">
      <t>ホウチ</t>
    </rPh>
    <rPh sb="6" eb="8">
      <t>セツビ</t>
    </rPh>
    <phoneticPr fontId="24"/>
  </si>
  <si>
    <t>機械警備設備</t>
    <rPh sb="0" eb="2">
      <t>キカイ</t>
    </rPh>
    <rPh sb="2" eb="4">
      <t>ケイビ</t>
    </rPh>
    <rPh sb="4" eb="6">
      <t>セツビ</t>
    </rPh>
    <phoneticPr fontId="24"/>
  </si>
  <si>
    <t>太陽光発電設備</t>
    <rPh sb="0" eb="3">
      <t>タイヨウコウ</t>
    </rPh>
    <rPh sb="3" eb="5">
      <t>ハツデン</t>
    </rPh>
    <rPh sb="5" eb="7">
      <t>セツビ</t>
    </rPh>
    <phoneticPr fontId="24"/>
  </si>
  <si>
    <t>構内配電線路設備</t>
    <rPh sb="0" eb="2">
      <t>コウナイ</t>
    </rPh>
    <rPh sb="2" eb="4">
      <t>ハイデン</t>
    </rPh>
    <rPh sb="4" eb="6">
      <t>センロ</t>
    </rPh>
    <rPh sb="6" eb="8">
      <t>セツビ</t>
    </rPh>
    <phoneticPr fontId="24"/>
  </si>
  <si>
    <t>構内通信線路設備</t>
    <rPh sb="0" eb="2">
      <t>コウナイ</t>
    </rPh>
    <rPh sb="2" eb="4">
      <t>ツウシン</t>
    </rPh>
    <rPh sb="4" eb="6">
      <t>センロ</t>
    </rPh>
    <rPh sb="6" eb="8">
      <t>セツビ</t>
    </rPh>
    <phoneticPr fontId="24"/>
  </si>
  <si>
    <t>冷暖房設備</t>
  </si>
  <si>
    <t>換気設備</t>
  </si>
  <si>
    <t>自動制御設備</t>
  </si>
  <si>
    <t>衛生器具設備</t>
  </si>
  <si>
    <t>給水設備</t>
  </si>
  <si>
    <t>排水設備</t>
  </si>
  <si>
    <t>給湯設備</t>
  </si>
  <si>
    <t>厨房設備</t>
  </si>
  <si>
    <t>ガス設備</t>
  </si>
  <si>
    <t>床暖房設備</t>
  </si>
  <si>
    <t>昇降機設備</t>
  </si>
  <si>
    <t>共通仮設費</t>
    <rPh sb="0" eb="2">
      <t>キョウツウ</t>
    </rPh>
    <rPh sb="2" eb="4">
      <t>カセツ</t>
    </rPh>
    <rPh sb="4" eb="5">
      <t>ヒ</t>
    </rPh>
    <phoneticPr fontId="2"/>
  </si>
  <si>
    <t>式</t>
    <rPh sb="0" eb="1">
      <t>シキ</t>
    </rPh>
    <phoneticPr fontId="2"/>
  </si>
  <si>
    <t>外構工事</t>
    <rPh sb="0" eb="2">
      <t>ガイコウ</t>
    </rPh>
    <rPh sb="2" eb="4">
      <t>コウジ</t>
    </rPh>
    <phoneticPr fontId="2"/>
  </si>
  <si>
    <t>設備備品</t>
    <rPh sb="0" eb="2">
      <t>セツビ</t>
    </rPh>
    <rPh sb="2" eb="4">
      <t>ビヒン</t>
    </rPh>
    <phoneticPr fontId="2"/>
  </si>
  <si>
    <t>機械設備工事</t>
    <rPh sb="0" eb="2">
      <t>キカイ</t>
    </rPh>
    <rPh sb="2" eb="4">
      <t>セツビ</t>
    </rPh>
    <rPh sb="4" eb="6">
      <t>コウジ</t>
    </rPh>
    <phoneticPr fontId="2"/>
  </si>
  <si>
    <t>諸経費</t>
    <rPh sb="0" eb="3">
      <t>ショケイヒ</t>
    </rPh>
    <phoneticPr fontId="2"/>
  </si>
  <si>
    <t>現場管理費、一般管理費</t>
    <rPh sb="0" eb="2">
      <t>ゲンバ</t>
    </rPh>
    <rPh sb="2" eb="5">
      <t>カンリヒ</t>
    </rPh>
    <rPh sb="6" eb="8">
      <t>イッパン</t>
    </rPh>
    <rPh sb="8" eb="11">
      <t>カンリヒ</t>
    </rPh>
    <phoneticPr fontId="2"/>
  </si>
  <si>
    <t>解体工事</t>
    <rPh sb="0" eb="2">
      <t>カイタイ</t>
    </rPh>
    <rPh sb="2" eb="4">
      <t>コウジ</t>
    </rPh>
    <phoneticPr fontId="2"/>
  </si>
  <si>
    <t>倉庫棟</t>
    <rPh sb="0" eb="2">
      <t>ソウコ</t>
    </rPh>
    <rPh sb="2" eb="3">
      <t>トウ</t>
    </rPh>
    <phoneticPr fontId="2"/>
  </si>
  <si>
    <t>この頁は【計算】ボタンを押すことによって自動的に作成されます</t>
  </si>
  <si>
    <t>計算を削除しました</t>
    <phoneticPr fontId="5"/>
  </si>
  <si>
    <t>金入の状態です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</si>
</sst>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_);[Red]\(#,##0\)"/>
    <numFmt numFmtId="178" formatCode="_ * #,##0.0_ ;_ * \-#,##0.0_ ;_ * &quot;-&quot;?_ ;_ @_ "/>
    <numFmt numFmtId="179" formatCode="#,##0.00_ "/>
    <numFmt numFmtId="180" formatCode="#,##0;\-#,##0;&quot;-&quot;"/>
  </numFmts>
  <fonts count="35">
    <font>
      <sz val="10"/>
      <name val="ＭＳ ゴシック"/>
      <family val="3"/>
      <charset val="128"/>
    </font>
    <font>
      <sz val="10"/>
      <name val="ＭＳ ゴシック"/>
      <family val="3"/>
      <charset val="128"/>
    </font>
    <font>
      <sz val="11"/>
      <name val="ＭＳ Ｐゴシック"/>
      <family val="3"/>
      <charset val="128"/>
    </font>
    <font>
      <sz val="11"/>
      <name val="ＭＳ 明朝"/>
      <family val="1"/>
      <charset val="128"/>
    </font>
    <font>
      <sz val="12"/>
      <name val="ＭＳ 明朝"/>
      <family val="1"/>
      <charset val="128"/>
    </font>
    <font>
      <sz val="6"/>
      <name val="ＭＳ Ｐゴシック"/>
      <family val="3"/>
      <charset val="128"/>
    </font>
    <font>
      <sz val="10"/>
      <name val="ＭＳ 明朝"/>
      <family val="1"/>
      <charset val="128"/>
    </font>
    <font>
      <b/>
      <sz val="12"/>
      <name val="ＭＳ 明朝"/>
      <family val="1"/>
      <charset val="128"/>
    </font>
    <font>
      <b/>
      <sz val="24"/>
      <name val="ＭＳ 明朝"/>
      <family val="1"/>
      <charset val="128"/>
    </font>
    <font>
      <u/>
      <sz val="11"/>
      <name val="ＭＳ 明朝"/>
      <family val="1"/>
      <charset val="128"/>
    </font>
    <font>
      <sz val="16"/>
      <name val="ＭＳ 明朝"/>
      <family val="1"/>
      <charset val="128"/>
    </font>
    <font>
      <sz val="14"/>
      <name val="ＭＳ 明朝"/>
      <family val="1"/>
      <charset val="128"/>
    </font>
    <font>
      <b/>
      <sz val="18"/>
      <name val="ＭＳ 明朝"/>
      <family val="1"/>
      <charset val="128"/>
    </font>
    <font>
      <sz val="9"/>
      <name val="ＭＳ 明朝"/>
      <family val="1"/>
      <charset val="128"/>
    </font>
    <font>
      <sz val="9"/>
      <name val="ＭＳ ゴシック"/>
      <family val="3"/>
      <charset val="128"/>
    </font>
    <font>
      <sz val="12"/>
      <name val="ＭＳ ゴシック"/>
      <family val="3"/>
      <charset val="128"/>
    </font>
    <font>
      <sz val="11"/>
      <name val="ＭＳ ゴシック"/>
      <family val="3"/>
      <charset val="128"/>
    </font>
    <font>
      <sz val="12"/>
      <color indexed="22"/>
      <name val="ＭＳ ゴシック"/>
      <family val="3"/>
      <charset val="128"/>
    </font>
    <font>
      <sz val="10"/>
      <name val="ＭＳ ゴシック"/>
      <family val="3"/>
      <charset val="128"/>
    </font>
    <font>
      <sz val="8"/>
      <name val="Arial"/>
      <family val="2"/>
    </font>
    <font>
      <b/>
      <sz val="11"/>
      <name val="ＭＳ 明朝"/>
      <family val="1"/>
      <charset val="128"/>
    </font>
    <font>
      <b/>
      <sz val="12"/>
      <color rgb="FF000000"/>
      <name val="ＭＳ ゴシック"/>
      <family val="3"/>
      <charset val="128"/>
    </font>
    <font>
      <sz val="10"/>
      <name val="ＭＳ Ｐゴシック"/>
      <family val="3"/>
      <charset val="128"/>
    </font>
    <font>
      <sz val="12"/>
      <name val="ＭＳ Ｐゴシック"/>
      <family val="3"/>
      <charset val="128"/>
    </font>
    <font>
      <sz val="6"/>
      <name val="ＭＳ Ｐ明朝"/>
      <family val="1"/>
      <charset val="128"/>
    </font>
    <font>
      <sz val="10"/>
      <name val="明朝"/>
      <family val="3"/>
      <charset val="128"/>
    </font>
    <font>
      <sz val="11"/>
      <name val="ＭＳ Ｐ明朝"/>
      <family val="1"/>
      <charset val="128"/>
    </font>
    <font>
      <sz val="10"/>
      <color indexed="8"/>
      <name val="Arial"/>
      <family val="2"/>
    </font>
    <font>
      <sz val="9"/>
      <name val="Times New Roman"/>
      <family val="1"/>
    </font>
    <font>
      <b/>
      <sz val="12"/>
      <name val="Arial"/>
      <family val="2"/>
    </font>
    <font>
      <sz val="10"/>
      <name val="MS Sans Serif"/>
      <family val="2"/>
    </font>
    <font>
      <sz val="10"/>
      <name val="Arial"/>
      <family val="2"/>
    </font>
    <font>
      <sz val="8"/>
      <color indexed="16"/>
      <name val="Century Schoolbook"/>
      <family val="1"/>
    </font>
    <font>
      <b/>
      <i/>
      <sz val="10"/>
      <name val="Times New Roman"/>
      <family val="1"/>
    </font>
    <font>
      <b/>
      <sz val="9"/>
      <name val="Times New Roman"/>
      <family val="1"/>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s>
  <cellStyleXfs count="27">
    <xf numFmtId="0" fontId="0" fillId="0" borderId="0"/>
    <xf numFmtId="0" fontId="2" fillId="0" borderId="0"/>
    <xf numFmtId="0" fontId="6" fillId="0" borderId="0"/>
    <xf numFmtId="180" fontId="27" fillId="0" borderId="0" applyFill="0" applyBorder="0" applyAlignment="0"/>
    <xf numFmtId="0" fontId="28" fillId="0" borderId="0">
      <alignment horizontal="left"/>
    </xf>
    <xf numFmtId="0" fontId="29" fillId="0" borderId="21" applyNumberFormat="0" applyAlignment="0" applyProtection="0">
      <alignment horizontal="left" vertical="center"/>
    </xf>
    <xf numFmtId="0" fontId="29" fillId="0" borderId="7">
      <alignment horizontal="left" vertical="center"/>
    </xf>
    <xf numFmtId="38" fontId="30" fillId="0" borderId="0" applyFont="0" applyFill="0" applyBorder="0" applyAlignment="0" applyProtection="0"/>
    <xf numFmtId="4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xf numFmtId="4" fontId="28" fillId="0" borderId="0">
      <alignment horizontal="right"/>
    </xf>
    <xf numFmtId="4" fontId="32" fillId="0" borderId="0">
      <alignment horizontal="right"/>
    </xf>
    <xf numFmtId="0" fontId="33" fillId="0" borderId="0">
      <alignment horizontal="left"/>
    </xf>
    <xf numFmtId="0" fontId="34" fillId="0" borderId="0">
      <alignment horizontal="center"/>
    </xf>
    <xf numFmtId="9" fontId="2" fillId="0" borderId="0" applyFont="0" applyFill="0" applyBorder="0" applyAlignment="0" applyProtection="0"/>
    <xf numFmtId="38" fontId="2" fillId="0" borderId="0" applyFont="0" applyFill="0" applyBorder="0" applyAlignment="0" applyProtection="0"/>
    <xf numFmtId="0" fontId="26" fillId="0" borderId="22">
      <alignment horizontal="left" vertical="center"/>
    </xf>
    <xf numFmtId="0" fontId="25" fillId="0" borderId="0"/>
    <xf numFmtId="0" fontId="6" fillId="0" borderId="0"/>
    <xf numFmtId="0" fontId="2" fillId="0" borderId="0"/>
    <xf numFmtId="0" fontId="25" fillId="0" borderId="0"/>
    <xf numFmtId="0" fontId="6" fillId="0" borderId="0"/>
    <xf numFmtId="0" fontId="25" fillId="0" borderId="0"/>
    <xf numFmtId="0" fontId="2" fillId="0" borderId="23" applyNumberFormat="0" applyBorder="0"/>
    <xf numFmtId="0" fontId="23" fillId="0" borderId="0"/>
  </cellStyleXfs>
  <cellXfs count="163">
    <xf numFmtId="0" fontId="0" fillId="0" borderId="0" xfId="0"/>
    <xf numFmtId="177" fontId="4" fillId="0" borderId="0" xfId="1" applyNumberFormat="1" applyFont="1" applyBorder="1" applyAlignment="1" applyProtection="1">
      <protection locked="0"/>
    </xf>
    <xf numFmtId="177" fontId="4" fillId="0" borderId="0" xfId="1" applyNumberFormat="1" applyFont="1" applyAlignment="1" applyProtection="1">
      <protection locked="0"/>
    </xf>
    <xf numFmtId="0" fontId="3" fillId="0" borderId="0" xfId="1" applyFont="1" applyProtection="1">
      <protection hidden="1"/>
    </xf>
    <xf numFmtId="0" fontId="4" fillId="0" borderId="0" xfId="1" applyNumberFormat="1" applyFont="1" applyBorder="1" applyAlignment="1" applyProtection="1">
      <alignment vertical="center"/>
      <protection locked="0"/>
    </xf>
    <xf numFmtId="0" fontId="6" fillId="0" borderId="0" xfId="1" applyNumberFormat="1" applyFont="1" applyBorder="1" applyAlignment="1" applyProtection="1">
      <alignment vertical="center" wrapText="1"/>
      <protection locked="0"/>
    </xf>
    <xf numFmtId="0" fontId="4" fillId="0" borderId="0" xfId="1" applyNumberFormat="1" applyFont="1" applyAlignment="1" applyProtection="1">
      <alignment vertical="center"/>
      <protection locked="0"/>
    </xf>
    <xf numFmtId="0" fontId="6" fillId="0" borderId="0" xfId="1" applyNumberFormat="1" applyFont="1" applyAlignment="1" applyProtection="1">
      <alignment vertical="center" wrapText="1"/>
      <protection locked="0"/>
    </xf>
    <xf numFmtId="0" fontId="7" fillId="0" borderId="0" xfId="1" applyNumberFormat="1" applyFont="1" applyBorder="1" applyAlignment="1" applyProtection="1">
      <alignment horizontal="center" vertical="center"/>
      <protection hidden="1"/>
    </xf>
    <xf numFmtId="0" fontId="3" fillId="0" borderId="0" xfId="1" applyNumberFormat="1" applyFont="1" applyBorder="1" applyAlignment="1" applyProtection="1">
      <alignment horizontal="center" vertical="center"/>
      <protection locked="0"/>
    </xf>
    <xf numFmtId="0" fontId="3" fillId="0" borderId="0" xfId="1" applyNumberFormat="1" applyFont="1" applyAlignment="1" applyProtection="1">
      <alignment horizontal="center" vertical="center"/>
      <protection locked="0"/>
    </xf>
    <xf numFmtId="0" fontId="4" fillId="0" borderId="0" xfId="1" applyNumberFormat="1" applyFont="1" applyAlignment="1" applyProtection="1">
      <alignment horizontal="left" vertical="center" indent="1"/>
      <protection locked="0"/>
    </xf>
    <xf numFmtId="0" fontId="4" fillId="0" borderId="0" xfId="1" applyNumberFormat="1" applyFont="1" applyBorder="1" applyAlignment="1" applyProtection="1">
      <alignment horizontal="center" vertical="center"/>
      <protection locked="0"/>
    </xf>
    <xf numFmtId="178" fontId="4" fillId="0" borderId="0" xfId="1" applyNumberFormat="1" applyFont="1" applyBorder="1" applyAlignment="1" applyProtection="1">
      <protection locked="0"/>
    </xf>
    <xf numFmtId="0" fontId="4" fillId="0" borderId="0" xfId="1" applyNumberFormat="1" applyFont="1" applyAlignment="1" applyProtection="1">
      <alignment horizontal="center" vertical="center"/>
      <protection locked="0"/>
    </xf>
    <xf numFmtId="178" fontId="4" fillId="0" borderId="0" xfId="1" applyNumberFormat="1" applyFont="1" applyAlignment="1" applyProtection="1">
      <protection locked="0"/>
    </xf>
    <xf numFmtId="0" fontId="6" fillId="0" borderId="0" xfId="1" applyNumberFormat="1" applyFont="1" applyBorder="1" applyAlignment="1" applyProtection="1">
      <alignment horizontal="center" vertical="center" wrapText="1"/>
      <protection locked="0"/>
    </xf>
    <xf numFmtId="0" fontId="6" fillId="0" borderId="0" xfId="1" applyNumberFormat="1" applyFont="1" applyAlignment="1" applyProtection="1">
      <alignment horizontal="center" vertical="center" wrapText="1"/>
      <protection locked="0"/>
    </xf>
    <xf numFmtId="0" fontId="4" fillId="0" borderId="1" xfId="1" applyNumberFormat="1" applyFont="1" applyBorder="1" applyAlignment="1" applyProtection="1">
      <protection hidden="1"/>
    </xf>
    <xf numFmtId="0" fontId="4" fillId="0" borderId="2" xfId="1" applyNumberFormat="1" applyFont="1" applyBorder="1" applyAlignment="1" applyProtection="1">
      <protection hidden="1"/>
    </xf>
    <xf numFmtId="0" fontId="4" fillId="0" borderId="3" xfId="1" applyNumberFormat="1" applyFont="1" applyBorder="1" applyAlignment="1" applyProtection="1">
      <protection hidden="1"/>
    </xf>
    <xf numFmtId="0" fontId="4" fillId="0" borderId="0" xfId="1" applyNumberFormat="1" applyFont="1" applyAlignment="1"/>
    <xf numFmtId="0" fontId="4" fillId="0" borderId="4" xfId="1" applyNumberFormat="1" applyFont="1" applyBorder="1" applyAlignment="1" applyProtection="1">
      <protection hidden="1"/>
    </xf>
    <xf numFmtId="0" fontId="4" fillId="0" borderId="0" xfId="1" applyNumberFormat="1" applyFont="1" applyBorder="1" applyAlignment="1" applyProtection="1">
      <protection hidden="1"/>
    </xf>
    <xf numFmtId="0" fontId="4" fillId="0" borderId="5" xfId="1" applyNumberFormat="1" applyFont="1" applyBorder="1" applyAlignment="1" applyProtection="1">
      <protection hidden="1"/>
    </xf>
    <xf numFmtId="0" fontId="10" fillId="0" borderId="6" xfId="1" applyNumberFormat="1" applyFont="1" applyBorder="1" applyAlignment="1" applyProtection="1">
      <alignment horizontal="left" vertical="center"/>
      <protection hidden="1"/>
    </xf>
    <xf numFmtId="0" fontId="4" fillId="0" borderId="0" xfId="1" applyNumberFormat="1" applyFont="1" applyAlignment="1" applyProtection="1">
      <protection hidden="1"/>
    </xf>
    <xf numFmtId="0" fontId="4" fillId="0" borderId="6" xfId="1" applyNumberFormat="1" applyFont="1" applyBorder="1" applyAlignment="1" applyProtection="1">
      <protection hidden="1"/>
    </xf>
    <xf numFmtId="0" fontId="10" fillId="0" borderId="6" xfId="1" applyNumberFormat="1" applyFont="1" applyBorder="1" applyAlignment="1" applyProtection="1">
      <alignment vertical="center"/>
      <protection hidden="1"/>
    </xf>
    <xf numFmtId="0" fontId="4" fillId="0" borderId="7" xfId="1" applyNumberFormat="1" applyFont="1" applyBorder="1" applyAlignment="1" applyProtection="1">
      <protection hidden="1"/>
    </xf>
    <xf numFmtId="0" fontId="4" fillId="0" borderId="8" xfId="1" applyNumberFormat="1" applyFont="1" applyBorder="1" applyAlignment="1" applyProtection="1">
      <protection hidden="1"/>
    </xf>
    <xf numFmtId="0" fontId="4" fillId="0" borderId="9" xfId="1" applyNumberFormat="1" applyFont="1" applyBorder="1" applyAlignment="1" applyProtection="1">
      <protection hidden="1"/>
    </xf>
    <xf numFmtId="0" fontId="4" fillId="0" borderId="10" xfId="1" applyNumberFormat="1" applyFont="1" applyBorder="1" applyAlignment="1" applyProtection="1">
      <protection hidden="1"/>
    </xf>
    <xf numFmtId="0" fontId="4" fillId="0" borderId="0" xfId="1" applyNumberFormat="1" applyFont="1" applyBorder="1" applyAlignment="1"/>
    <xf numFmtId="0" fontId="11" fillId="0" borderId="7" xfId="1" applyNumberFormat="1" applyFont="1" applyBorder="1" applyAlignment="1" applyProtection="1">
      <alignment vertical="center"/>
      <protection hidden="1"/>
    </xf>
    <xf numFmtId="0" fontId="3" fillId="0" borderId="0" xfId="1" applyFont="1" applyProtection="1">
      <protection locked="0"/>
    </xf>
    <xf numFmtId="3" fontId="13" fillId="0" borderId="6" xfId="1" applyNumberFormat="1" applyFont="1" applyBorder="1" applyAlignment="1" applyProtection="1">
      <alignment vertical="center"/>
      <protection hidden="1"/>
    </xf>
    <xf numFmtId="0" fontId="4" fillId="0" borderId="0" xfId="1" applyNumberFormat="1" applyFont="1" applyBorder="1" applyAlignment="1" applyProtection="1">
      <alignment horizontal="center" vertical="center"/>
      <protection hidden="1"/>
    </xf>
    <xf numFmtId="0" fontId="4" fillId="0" borderId="0" xfId="1" applyNumberFormat="1" applyFont="1" applyBorder="1" applyAlignment="1" applyProtection="1">
      <alignment horizontal="left" vertical="center" indent="1"/>
      <protection hidden="1"/>
    </xf>
    <xf numFmtId="0" fontId="3" fillId="0" borderId="0" xfId="1" applyNumberFormat="1" applyFont="1" applyAlignment="1" applyProtection="1">
      <alignment horizontal="center"/>
      <protection hidden="1"/>
    </xf>
    <xf numFmtId="0" fontId="6" fillId="0" borderId="0" xfId="1" applyNumberFormat="1" applyFont="1" applyBorder="1" applyAlignment="1" applyProtection="1">
      <alignment vertical="center" wrapText="1"/>
      <protection hidden="1"/>
    </xf>
    <xf numFmtId="178" fontId="4" fillId="0" borderId="0" xfId="1" applyNumberFormat="1" applyFont="1" applyBorder="1" applyAlignment="1" applyProtection="1">
      <protection hidden="1"/>
    </xf>
    <xf numFmtId="0" fontId="3" fillId="0" borderId="0" xfId="1" applyNumberFormat="1" applyFont="1" applyBorder="1" applyAlignment="1" applyProtection="1">
      <alignment horizontal="center" vertical="center"/>
      <protection hidden="1"/>
    </xf>
    <xf numFmtId="177" fontId="4" fillId="0" borderId="0" xfId="1" applyNumberFormat="1" applyFont="1" applyBorder="1" applyAlignment="1" applyProtection="1">
      <protection hidden="1"/>
    </xf>
    <xf numFmtId="0" fontId="6" fillId="0" borderId="0" xfId="1" applyNumberFormat="1" applyFont="1" applyBorder="1" applyAlignment="1" applyProtection="1">
      <alignment horizontal="center" vertical="center" wrapText="1"/>
      <protection hidden="1"/>
    </xf>
    <xf numFmtId="0" fontId="4" fillId="0" borderId="0" xfId="1" applyNumberFormat="1" applyFont="1" applyBorder="1" applyAlignment="1" applyProtection="1">
      <alignment vertical="center"/>
      <protection hidden="1"/>
    </xf>
    <xf numFmtId="0" fontId="15" fillId="2" borderId="11" xfId="0" applyFont="1" applyFill="1" applyBorder="1" applyAlignment="1" applyProtection="1">
      <alignment horizontal="right"/>
      <protection locked="0"/>
    </xf>
    <xf numFmtId="49" fontId="15" fillId="2" borderId="11" xfId="0" applyNumberFormat="1" applyFont="1" applyFill="1" applyBorder="1" applyAlignment="1" applyProtection="1">
      <alignment horizontal="right"/>
      <protection locked="0"/>
    </xf>
    <xf numFmtId="179" fontId="15" fillId="2" borderId="11" xfId="0" applyNumberFormat="1" applyFont="1" applyFill="1" applyBorder="1" applyAlignment="1" applyProtection="1">
      <alignment horizontal="right"/>
      <protection locked="0"/>
    </xf>
    <xf numFmtId="179" fontId="15" fillId="2" borderId="11" xfId="0" applyNumberFormat="1" applyFont="1" applyFill="1" applyBorder="1" applyProtection="1">
      <protection locked="0"/>
    </xf>
    <xf numFmtId="0" fontId="15" fillId="2" borderId="11" xfId="0" applyNumberFormat="1" applyFont="1" applyFill="1" applyBorder="1" applyAlignment="1" applyProtection="1">
      <alignment horizontal="center" vertical="center"/>
      <protection locked="0"/>
    </xf>
    <xf numFmtId="0" fontId="15" fillId="3" borderId="0" xfId="0" applyFont="1" applyFill="1"/>
    <xf numFmtId="0" fontId="15" fillId="3" borderId="0" xfId="0" applyFont="1" applyFill="1" applyBorder="1"/>
    <xf numFmtId="0" fontId="15" fillId="3" borderId="0" xfId="0" applyFont="1" applyFill="1" applyAlignment="1">
      <alignment horizontal="distributed" vertical="center"/>
    </xf>
    <xf numFmtId="0" fontId="15" fillId="3" borderId="0" xfId="0" applyFont="1" applyFill="1" applyAlignment="1">
      <alignment horizontal="right" vertical="center"/>
    </xf>
    <xf numFmtId="0" fontId="15" fillId="3" borderId="0" xfId="0" applyFont="1" applyFill="1" applyAlignment="1">
      <alignment horizontal="left" vertical="center"/>
    </xf>
    <xf numFmtId="0" fontId="15" fillId="3" borderId="0" xfId="0" applyFont="1" applyFill="1" applyAlignment="1"/>
    <xf numFmtId="0" fontId="15" fillId="3" borderId="0" xfId="0" applyFont="1" applyFill="1" applyBorder="1" applyAlignment="1"/>
    <xf numFmtId="0" fontId="1" fillId="3" borderId="0" xfId="0" applyFont="1" applyFill="1" applyAlignment="1">
      <alignment vertical="center"/>
    </xf>
    <xf numFmtId="0" fontId="14" fillId="3" borderId="0" xfId="0" applyFont="1" applyFill="1" applyAlignment="1">
      <alignment horizontal="center" vertical="top"/>
    </xf>
    <xf numFmtId="0" fontId="0" fillId="3" borderId="0" xfId="0" applyFill="1" applyBorder="1" applyAlignment="1">
      <alignment horizontal="right" vertical="center"/>
    </xf>
    <xf numFmtId="0" fontId="15" fillId="3" borderId="0" xfId="0" applyFont="1" applyFill="1" applyAlignment="1">
      <alignment vertical="center"/>
    </xf>
    <xf numFmtId="0" fontId="15" fillId="3" borderId="11" xfId="0" applyFont="1" applyFill="1" applyBorder="1" applyAlignment="1">
      <alignment horizontal="center" vertical="center"/>
    </xf>
    <xf numFmtId="0" fontId="14" fillId="3" borderId="0" xfId="0" applyFont="1" applyFill="1"/>
    <xf numFmtId="176" fontId="17" fillId="3" borderId="0" xfId="0" applyNumberFormat="1" applyFont="1" applyFill="1" applyProtection="1">
      <protection locked="0"/>
    </xf>
    <xf numFmtId="0" fontId="19" fillId="3" borderId="0" xfId="0" applyFont="1" applyFill="1" applyAlignment="1">
      <alignment horizontal="right"/>
    </xf>
    <xf numFmtId="0" fontId="15" fillId="2" borderId="0" xfId="0" applyFont="1" applyFill="1" applyBorder="1" applyAlignment="1" applyProtection="1">
      <alignment vertical="center"/>
      <protection locked="0"/>
    </xf>
    <xf numFmtId="0" fontId="22" fillId="0" borderId="0" xfId="1" applyNumberFormat="1" applyFont="1" applyBorder="1" applyAlignment="1" applyProtection="1">
      <alignment horizontal="center" vertical="center"/>
      <protection hidden="1"/>
    </xf>
    <xf numFmtId="0" fontId="22" fillId="0" borderId="0" xfId="1" applyNumberFormat="1" applyFont="1" applyAlignment="1" applyProtection="1">
      <alignment vertical="center" wrapText="1"/>
      <protection locked="0"/>
    </xf>
    <xf numFmtId="0" fontId="22" fillId="0" borderId="0" xfId="1" applyNumberFormat="1" applyFont="1" applyBorder="1" applyAlignment="1" applyProtection="1">
      <alignment horizontal="left" vertical="center" wrapText="1"/>
      <protection hidden="1"/>
    </xf>
    <xf numFmtId="0" fontId="22" fillId="0" borderId="0" xfId="1" applyNumberFormat="1" applyFont="1" applyAlignment="1" applyProtection="1">
      <alignment horizontal="left" vertical="center" wrapText="1"/>
      <protection locked="0"/>
    </xf>
    <xf numFmtId="0" fontId="23" fillId="0" borderId="0" xfId="1" applyNumberFormat="1" applyFont="1" applyBorder="1" applyAlignment="1" applyProtection="1">
      <alignment horizontal="right" vertical="center"/>
      <protection hidden="1"/>
    </xf>
    <xf numFmtId="0" fontId="23" fillId="0" borderId="0" xfId="1" applyNumberFormat="1" applyFont="1" applyBorder="1" applyAlignment="1" applyProtection="1">
      <alignment horizontal="center" vertical="center"/>
      <protection hidden="1"/>
    </xf>
    <xf numFmtId="177" fontId="23" fillId="0" borderId="0" xfId="1" applyNumberFormat="1" applyFont="1" applyBorder="1" applyAlignment="1" applyProtection="1">
      <alignment horizontal="right" vertical="center"/>
      <protection hidden="1"/>
    </xf>
    <xf numFmtId="177" fontId="23" fillId="0" borderId="0" xfId="1" applyNumberFormat="1" applyFont="1" applyAlignment="1" applyProtection="1">
      <alignment horizontal="right"/>
      <protection locked="0"/>
    </xf>
    <xf numFmtId="0" fontId="23" fillId="0" borderId="0" xfId="1" applyNumberFormat="1" applyFont="1" applyAlignment="1" applyProtection="1">
      <alignment horizontal="right"/>
      <protection locked="0"/>
    </xf>
    <xf numFmtId="0" fontId="23" fillId="0" borderId="0" xfId="1" applyNumberFormat="1" applyFont="1" applyAlignment="1" applyProtection="1">
      <alignment horizontal="center" vertical="center"/>
      <protection locked="0"/>
    </xf>
    <xf numFmtId="3" fontId="23" fillId="0" borderId="0" xfId="1" applyNumberFormat="1" applyFont="1" applyAlignment="1" applyProtection="1">
      <alignment horizontal="right"/>
      <protection locked="0"/>
    </xf>
    <xf numFmtId="0" fontId="4" fillId="0" borderId="0" xfId="1" applyNumberFormat="1" applyFont="1" applyBorder="1" applyAlignment="1" applyProtection="1">
      <alignment horizontal="center" vertical="center"/>
      <protection locked="0"/>
    </xf>
    <xf numFmtId="0" fontId="4" fillId="0" borderId="0" xfId="1" applyNumberFormat="1" applyFont="1" applyBorder="1" applyAlignment="1" applyProtection="1">
      <alignment horizontal="left" vertical="center" indent="1"/>
      <protection locked="0"/>
    </xf>
    <xf numFmtId="3" fontId="6" fillId="0" borderId="0" xfId="2" quotePrefix="1" applyNumberFormat="1" applyFont="1" applyBorder="1" applyAlignment="1">
      <alignment horizontal="left"/>
    </xf>
    <xf numFmtId="3" fontId="6" fillId="0" borderId="0" xfId="2" applyNumberFormat="1" applyFont="1" applyBorder="1" applyAlignment="1"/>
    <xf numFmtId="3" fontId="6" fillId="0" borderId="0" xfId="2" applyNumberFormat="1" applyFont="1" applyBorder="1" applyAlignment="1">
      <alignment horizontal="left"/>
    </xf>
    <xf numFmtId="0" fontId="22" fillId="0" borderId="0" xfId="1" applyNumberFormat="1" applyFont="1" applyBorder="1" applyAlignment="1" applyProtection="1">
      <alignment horizontal="left" vertical="center" wrapText="1"/>
      <protection locked="0"/>
    </xf>
    <xf numFmtId="3" fontId="6" fillId="0" borderId="0" xfId="2" applyNumberFormat="1" applyFont="1" applyAlignment="1">
      <alignment horizontal="left"/>
    </xf>
    <xf numFmtId="3" fontId="6" fillId="0" borderId="0" xfId="2" quotePrefix="1" applyNumberFormat="1" applyFont="1" applyAlignment="1">
      <alignment horizontal="left"/>
    </xf>
    <xf numFmtId="3" fontId="23" fillId="0" borderId="0" xfId="2" applyNumberFormat="1" applyFont="1" applyBorder="1" applyAlignment="1"/>
    <xf numFmtId="3" fontId="4" fillId="0" borderId="0" xfId="1" applyNumberFormat="1" applyFont="1" applyBorder="1" applyAlignment="1" applyProtection="1">
      <alignment vertical="center"/>
      <protection locked="0"/>
    </xf>
    <xf numFmtId="0" fontId="0" fillId="0" borderId="0" xfId="0" applyNumberFormat="1" applyAlignment="1" applyProtection="1">
      <alignment horizontal="left" vertical="center"/>
      <protection hidden="1"/>
    </xf>
    <xf numFmtId="0" fontId="4" fillId="0" borderId="0" xfId="1" applyNumberFormat="1" applyFont="1" applyBorder="1" applyAlignment="1" applyProtection="1">
      <alignment horizontal="left" vertical="center"/>
      <protection locked="0"/>
    </xf>
    <xf numFmtId="0" fontId="23" fillId="0" borderId="0" xfId="1" applyFont="1" applyProtection="1">
      <protection locked="0"/>
    </xf>
    <xf numFmtId="0" fontId="23" fillId="0" borderId="0" xfId="1" applyNumberFormat="1" applyFont="1" applyAlignment="1" applyProtection="1">
      <alignment horizontal="center"/>
      <protection hidden="1"/>
    </xf>
    <xf numFmtId="0" fontId="7" fillId="0" borderId="0" xfId="1" applyNumberFormat="1" applyFont="1" applyBorder="1" applyAlignment="1" applyProtection="1">
      <alignment horizontal="center" vertical="center"/>
      <protection hidden="1"/>
    </xf>
    <xf numFmtId="0" fontId="15" fillId="3" borderId="0" xfId="0" applyFont="1" applyFill="1" applyAlignment="1">
      <alignment horizontal="distributed" vertical="center"/>
    </xf>
    <xf numFmtId="0" fontId="18" fillId="3" borderId="0" xfId="0" applyFont="1" applyFill="1" applyAlignment="1">
      <alignment horizontal="distributed" vertical="center"/>
    </xf>
    <xf numFmtId="0" fontId="1" fillId="4" borderId="12"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6" fillId="3" borderId="0" xfId="0" applyFont="1" applyFill="1" applyAlignment="1">
      <alignment horizontal="right" vertical="center"/>
    </xf>
    <xf numFmtId="0" fontId="1" fillId="4" borderId="14" xfId="0" applyFont="1" applyFill="1" applyBorder="1" applyAlignment="1" applyProtection="1">
      <alignment vertical="center"/>
      <protection locked="0"/>
    </xf>
    <xf numFmtId="0" fontId="1" fillId="4" borderId="15" xfId="0" applyFont="1" applyFill="1" applyBorder="1" applyAlignment="1" applyProtection="1">
      <alignment vertical="center"/>
      <protection locked="0"/>
    </xf>
    <xf numFmtId="0" fontId="15" fillId="2" borderId="16" xfId="0" applyFont="1" applyFill="1" applyBorder="1" applyAlignment="1" applyProtection="1">
      <protection locked="0"/>
    </xf>
    <xf numFmtId="0" fontId="0" fillId="2" borderId="7" xfId="0" applyFill="1" applyBorder="1" applyAlignment="1" applyProtection="1">
      <protection locked="0"/>
    </xf>
    <xf numFmtId="0" fontId="0" fillId="2" borderId="17" xfId="0" applyFill="1" applyBorder="1" applyAlignment="1" applyProtection="1">
      <protection locked="0"/>
    </xf>
    <xf numFmtId="0" fontId="15" fillId="2" borderId="12" xfId="0" applyFont="1" applyFill="1" applyBorder="1" applyAlignment="1" applyProtection="1">
      <alignment vertical="top" wrapText="1"/>
      <protection locked="0"/>
    </xf>
    <xf numFmtId="0" fontId="0" fillId="2" borderId="18"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14"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15" xfId="0" applyFill="1" applyBorder="1" applyAlignment="1" applyProtection="1">
      <alignment vertical="top" wrapText="1"/>
      <protection locked="0"/>
    </xf>
    <xf numFmtId="0" fontId="16" fillId="3" borderId="0" xfId="0" applyFont="1" applyFill="1" applyBorder="1" applyAlignment="1">
      <alignment horizontal="distributed" vertical="center"/>
    </xf>
    <xf numFmtId="0" fontId="0" fillId="0" borderId="0" xfId="0" applyBorder="1" applyAlignment="1">
      <alignment horizontal="distributed" vertical="center"/>
    </xf>
    <xf numFmtId="0" fontId="14" fillId="3" borderId="11" xfId="0" applyFont="1" applyFill="1" applyBorder="1" applyAlignment="1">
      <alignment vertical="center"/>
    </xf>
    <xf numFmtId="0" fontId="14" fillId="3" borderId="11" xfId="0" applyFont="1" applyFill="1" applyBorder="1" applyAlignment="1"/>
    <xf numFmtId="0" fontId="14" fillId="3" borderId="11" xfId="0" applyFont="1" applyFill="1" applyBorder="1" applyAlignment="1">
      <alignment horizontal="distributed" vertical="center"/>
    </xf>
    <xf numFmtId="0" fontId="0" fillId="3" borderId="11" xfId="0" applyFill="1" applyBorder="1" applyAlignment="1">
      <alignment horizontal="distributed" vertical="center"/>
    </xf>
    <xf numFmtId="0" fontId="0" fillId="2" borderId="19"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20" xfId="0" applyFill="1" applyBorder="1" applyAlignment="1" applyProtection="1">
      <alignment vertical="top" wrapText="1"/>
      <protection locked="0"/>
    </xf>
    <xf numFmtId="0" fontId="15" fillId="3" borderId="11" xfId="0" applyFont="1" applyFill="1" applyBorder="1" applyAlignment="1">
      <alignment horizontal="center" vertical="center"/>
    </xf>
    <xf numFmtId="0" fontId="0" fillId="3" borderId="11" xfId="0" applyFill="1" applyBorder="1" applyAlignment="1"/>
    <xf numFmtId="0" fontId="0" fillId="0" borderId="11" xfId="0" applyBorder="1" applyAlignment="1">
      <alignment vertical="center"/>
    </xf>
    <xf numFmtId="0" fontId="1" fillId="3" borderId="6" xfId="0" applyFont="1" applyFill="1" applyBorder="1" applyAlignment="1"/>
    <xf numFmtId="0" fontId="0" fillId="0" borderId="6" xfId="0" applyBorder="1" applyAlignment="1"/>
    <xf numFmtId="0" fontId="7" fillId="0" borderId="0" xfId="1" applyNumberFormat="1" applyFont="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lignment horizontal="center" vertical="center"/>
    </xf>
    <xf numFmtId="0" fontId="6" fillId="0" borderId="9" xfId="1" applyNumberFormat="1" applyFont="1" applyBorder="1" applyAlignment="1" applyProtection="1">
      <alignment horizontal="center" vertical="center" wrapText="1"/>
      <protection locked="0"/>
    </xf>
    <xf numFmtId="0" fontId="6" fillId="0" borderId="9" xfId="1" applyNumberFormat="1" applyFont="1" applyBorder="1" applyAlignment="1" applyProtection="1">
      <alignment horizontal="center" vertical="center"/>
      <protection locked="0"/>
    </xf>
    <xf numFmtId="0" fontId="11" fillId="0" borderId="16" xfId="1" applyNumberFormat="1" applyFon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11" fillId="0" borderId="12" xfId="1" applyNumberFormat="1"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6" fillId="0" borderId="16" xfId="1" applyFont="1" applyBorder="1" applyAlignment="1" applyProtection="1">
      <alignment horizontal="left" vertical="center" wrapText="1" indent="1"/>
      <protection hidden="1"/>
    </xf>
    <xf numFmtId="0" fontId="6" fillId="0" borderId="7" xfId="0" applyFont="1" applyBorder="1" applyAlignment="1" applyProtection="1">
      <alignment horizontal="left" vertical="center" wrapText="1" indent="1"/>
      <protection hidden="1"/>
    </xf>
    <xf numFmtId="0" fontId="6" fillId="0" borderId="17" xfId="0" applyFont="1" applyBorder="1" applyAlignment="1" applyProtection="1">
      <alignment horizontal="left" vertical="center" wrapText="1" indent="1"/>
      <protection hidden="1"/>
    </xf>
    <xf numFmtId="0" fontId="6" fillId="0" borderId="12" xfId="1" applyFont="1" applyBorder="1" applyAlignment="1" applyProtection="1">
      <alignment horizontal="left" vertical="center" wrapText="1" indent="1"/>
      <protection hidden="1"/>
    </xf>
    <xf numFmtId="0" fontId="0" fillId="0" borderId="18"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0" fillId="0" borderId="14"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12" fillId="0" borderId="0" xfId="1" applyNumberFormat="1" applyFont="1" applyBorder="1" applyAlignment="1" applyProtection="1">
      <alignment horizontal="center" vertical="center"/>
      <protection locked="0"/>
    </xf>
    <xf numFmtId="0" fontId="4" fillId="0" borderId="0" xfId="1" applyNumberFormat="1" applyFont="1" applyBorder="1" applyAlignment="1" applyProtection="1">
      <alignment horizontal="center" vertical="center"/>
      <protection locked="0"/>
    </xf>
    <xf numFmtId="0" fontId="4" fillId="0" borderId="0" xfId="1"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12" fillId="0" borderId="7" xfId="1" applyNumberFormat="1" applyFont="1" applyBorder="1" applyAlignment="1" applyProtection="1">
      <alignment horizontal="distributed" vertical="center"/>
      <protection hidden="1"/>
    </xf>
    <xf numFmtId="0" fontId="6" fillId="0" borderId="16" xfId="1" applyFont="1" applyBorder="1" applyAlignment="1" applyProtection="1">
      <alignment horizontal="left" vertical="center" indent="1"/>
      <protection hidden="1"/>
    </xf>
    <xf numFmtId="0" fontId="6" fillId="0" borderId="7" xfId="0" applyFont="1" applyBorder="1" applyAlignment="1" applyProtection="1">
      <alignment horizontal="left" vertical="center" indent="1"/>
      <protection hidden="1"/>
    </xf>
    <xf numFmtId="0" fontId="6" fillId="0" borderId="17" xfId="0" applyFont="1" applyBorder="1" applyAlignment="1" applyProtection="1">
      <alignment horizontal="left" vertical="center" indent="1"/>
      <protection hidden="1"/>
    </xf>
    <xf numFmtId="3" fontId="13" fillId="0" borderId="6" xfId="1" applyNumberFormat="1" applyFont="1" applyBorder="1" applyAlignment="1" applyProtection="1">
      <alignment horizontal="center" vertical="center"/>
      <protection hidden="1"/>
    </xf>
    <xf numFmtId="0" fontId="14" fillId="0" borderId="6" xfId="0" applyFont="1" applyBorder="1" applyAlignment="1">
      <alignment horizontal="center"/>
    </xf>
    <xf numFmtId="3" fontId="4" fillId="0" borderId="7" xfId="1" applyNumberFormat="1" applyFont="1" applyBorder="1" applyAlignment="1" applyProtection="1">
      <alignment vertical="center"/>
      <protection hidden="1"/>
    </xf>
    <xf numFmtId="0" fontId="8" fillId="0" borderId="4" xfId="1"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6" xfId="1" applyNumberFormat="1" applyFont="1" applyBorder="1" applyAlignment="1" applyProtection="1">
      <alignment horizontal="center" vertical="center"/>
      <protection hidden="1"/>
    </xf>
    <xf numFmtId="58" fontId="9" fillId="0" borderId="0" xfId="1" applyNumberFormat="1" applyFont="1" applyBorder="1" applyAlignment="1" applyProtection="1">
      <alignment horizontal="center" vertical="center"/>
      <protection locked="0"/>
    </xf>
    <xf numFmtId="3" fontId="10" fillId="0" borderId="6" xfId="1" applyNumberFormat="1" applyFont="1" applyBorder="1" applyAlignment="1" applyProtection="1">
      <alignment vertical="center"/>
      <protection locked="0"/>
    </xf>
    <xf numFmtId="0" fontId="0" fillId="0" borderId="6" xfId="0" applyBorder="1" applyAlignment="1" applyProtection="1">
      <alignment vertical="center"/>
      <protection locked="0"/>
    </xf>
    <xf numFmtId="0" fontId="20" fillId="0" borderId="6" xfId="1" applyNumberFormat="1" applyFont="1" applyBorder="1" applyAlignment="1" applyProtection="1">
      <alignment horizontal="distributed" vertical="center"/>
      <protection hidden="1"/>
    </xf>
  </cellXfs>
  <cellStyles count="27">
    <cellStyle name="Calc Currency (0)" xfId="3"/>
    <cellStyle name="entry" xfId="4"/>
    <cellStyle name="Header1" xfId="5"/>
    <cellStyle name="Header2" xfId="6"/>
    <cellStyle name="Milliers [0]_AR1194" xfId="7"/>
    <cellStyle name="Milliers_AR1194" xfId="8"/>
    <cellStyle name="Mon騁aire [0]_AR1194" xfId="9"/>
    <cellStyle name="Mon騁aire_AR1194" xfId="10"/>
    <cellStyle name="Normal_#18-Internet" xfId="11"/>
    <cellStyle name="price" xfId="12"/>
    <cellStyle name="revised" xfId="13"/>
    <cellStyle name="section" xfId="14"/>
    <cellStyle name="title" xfId="15"/>
    <cellStyle name="パーセント 2" xfId="16"/>
    <cellStyle name="桁区切り 2" xfId="17"/>
    <cellStyle name="標準" xfId="0" builtinId="0"/>
    <cellStyle name="標準 2" xfId="2"/>
    <cellStyle name="標準 2 2" xfId="19"/>
    <cellStyle name="標準 2 3" xfId="18"/>
    <cellStyle name="標準 3" xfId="20"/>
    <cellStyle name="標準 4" xfId="21"/>
    <cellStyle name="標準 5" xfId="22"/>
    <cellStyle name="標準 6" xfId="23"/>
    <cellStyle name="標準 7" xfId="24"/>
    <cellStyle name="標準_書式01" xfId="1"/>
    <cellStyle name="表１" xfId="25"/>
    <cellStyle name="未定義"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514350</xdr:colOff>
          <xdr:row>2</xdr:row>
          <xdr:rowOff>133350</xdr:rowOff>
        </xdr:from>
        <xdr:to>
          <xdr:col>8</xdr:col>
          <xdr:colOff>428625</xdr:colOff>
          <xdr:row>5</xdr:row>
          <xdr:rowOff>28575</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36000" tIns="46800" rIns="36000" bIns="46800" anchor="ctr" upright="1"/>
            <a:lstStyle/>
            <a:p>
              <a:pPr algn="ctr" rtl="0">
                <a:defRPr sz="1000"/>
              </a:pPr>
              <a:r>
                <a:rPr lang="ja-JP" altLang="en-US" sz="1200" b="1" i="0" u="none" strike="noStrike" baseline="0">
                  <a:solidFill>
                    <a:srgbClr val="000000"/>
                  </a:solidFill>
                  <a:latin typeface="ＭＳ ゴシック"/>
                  <a:ea typeface="ＭＳ ゴシック"/>
                </a:rPr>
                <a:t>計  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142875</xdr:colOff>
          <xdr:row>2</xdr:row>
          <xdr:rowOff>133350</xdr:rowOff>
        </xdr:from>
        <xdr:to>
          <xdr:col>10</xdr:col>
          <xdr:colOff>600075</xdr:colOff>
          <xdr:row>5</xdr:row>
          <xdr:rowOff>9525</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000" tIns="46800" rIns="36000" bIns="46800" anchor="ctr" upright="1"/>
            <a:lstStyle/>
            <a:p>
              <a:pPr algn="dist" rtl="0">
                <a:defRPr sz="1000"/>
              </a:pPr>
              <a:r>
                <a:rPr lang="ja-JP" altLang="en-US" sz="1200" b="1" i="0" u="none" strike="noStrike" baseline="0">
                  <a:solidFill>
                    <a:srgbClr val="000000"/>
                  </a:solidFill>
                  <a:latin typeface="ＭＳ ゴシック"/>
                  <a:ea typeface="ＭＳ ゴシック"/>
                </a:rPr>
                <a:t>計算の削除</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523875</xdr:colOff>
          <xdr:row>6</xdr:row>
          <xdr:rowOff>104775</xdr:rowOff>
        </xdr:from>
        <xdr:to>
          <xdr:col>8</xdr:col>
          <xdr:colOff>438150</xdr:colOff>
          <xdr:row>8</xdr:row>
          <xdr:rowOff>161925</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36000" tIns="46800" rIns="36000" bIns="46800" anchor="ctr" upright="1"/>
            <a:lstStyle/>
            <a:p>
              <a:pPr algn="dist" rtl="0">
                <a:defRPr sz="1000"/>
              </a:pPr>
              <a:r>
                <a:rPr lang="ja-JP" altLang="en-US" sz="1200" b="1" i="0" u="none" strike="noStrike" baseline="0">
                  <a:solidFill>
                    <a:srgbClr val="000000"/>
                  </a:solidFill>
                  <a:latin typeface="ＭＳ ゴシック"/>
                  <a:ea typeface="ＭＳ ゴシック"/>
                </a:rPr>
                <a:t>金抜にする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123825</xdr:colOff>
          <xdr:row>6</xdr:row>
          <xdr:rowOff>95250</xdr:rowOff>
        </xdr:from>
        <xdr:to>
          <xdr:col>10</xdr:col>
          <xdr:colOff>600075</xdr:colOff>
          <xdr:row>8</xdr:row>
          <xdr:rowOff>171450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36000" tIns="46800" rIns="36000" bIns="46800" anchor="ctr" upright="1"/>
            <a:lstStyle/>
            <a:p>
              <a:pPr algn="dist" rtl="0">
                <a:defRPr sz="1000"/>
              </a:pPr>
              <a:r>
                <a:rPr lang="ja-JP" altLang="en-US" sz="1200" b="1" i="0" u="none" strike="noStrike" baseline="0">
                  <a:solidFill>
                    <a:srgbClr val="000000"/>
                  </a:solidFill>
                  <a:latin typeface="ＭＳ ゴシック"/>
                  <a:ea typeface="ＭＳ ゴシック"/>
                </a:rPr>
                <a:t>金入にする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hshima1/Documents/&#29983;&#26989;/&#22259;&#38754;/&#20170;&#24066;&#20013;&#22830;&#24188;&#31258;&#22290;&#27096;/&#35373;&#35336;&#26360;/&#24314;&#31689;&#35373;&#35336;&#26360;/7.19/&#24314;&#31689;/&#24314;&#316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の概要"/>
      <sheetName val="内訳明細書"/>
      <sheetName val="工事内訳書"/>
      <sheetName val="工事見積書"/>
    </sheetNames>
    <sheetDataSet>
      <sheetData sheetId="0"/>
      <sheetData sheetId="1">
        <row r="2">
          <cell r="B2" t="str">
            <v>直接仮設工事</v>
          </cell>
        </row>
        <row r="21">
          <cell r="B21" t="str">
            <v>土工事</v>
          </cell>
        </row>
        <row r="32">
          <cell r="B32" t="str">
            <v>杭地業工事</v>
          </cell>
        </row>
        <row r="43">
          <cell r="B43" t="str">
            <v>鉄筋工事</v>
          </cell>
        </row>
        <row r="56">
          <cell r="B56" t="str">
            <v>コンクリート工事</v>
          </cell>
        </row>
        <row r="65">
          <cell r="B65" t="str">
            <v>型枠工事</v>
          </cell>
        </row>
        <row r="72">
          <cell r="B72" t="str">
            <v>鉄骨工事</v>
          </cell>
        </row>
        <row r="138">
          <cell r="B138" t="str">
            <v>ＡＬＣ版工事</v>
          </cell>
        </row>
        <row r="150">
          <cell r="B150" t="str">
            <v>防水工事</v>
          </cell>
        </row>
        <row r="173">
          <cell r="B173" t="str">
            <v>石タイル工事</v>
          </cell>
        </row>
        <row r="180">
          <cell r="B180" t="str">
            <v>屋根及び樋工事</v>
          </cell>
        </row>
        <row r="212">
          <cell r="B212" t="str">
            <v>金属工事</v>
          </cell>
        </row>
        <row r="233">
          <cell r="B233" t="str">
            <v>左官工事</v>
          </cell>
        </row>
        <row r="244">
          <cell r="B244" t="str">
            <v>金属建具工事1（ＡＤ，ＡＷ）</v>
          </cell>
        </row>
        <row r="348">
          <cell r="B348" t="str">
            <v>金属建具工事2（ＴＬ）</v>
          </cell>
        </row>
        <row r="367">
          <cell r="B367" t="str">
            <v>金属建具工事3（ＮＡＤ，ＮＡＷ）</v>
          </cell>
        </row>
        <row r="417">
          <cell r="B417" t="str">
            <v>金属建具工事4（ガラスブロック床他）</v>
          </cell>
        </row>
        <row r="429">
          <cell r="B429" t="str">
            <v>金属建具工事5（ＰＳＤ他）</v>
          </cell>
        </row>
        <row r="451">
          <cell r="B451" t="str">
            <v>金属建具工事6（ＮＳＤ，トイレブース可動間仕切り）</v>
          </cell>
        </row>
        <row r="519">
          <cell r="B519" t="str">
            <v>塗装工事</v>
          </cell>
        </row>
        <row r="525">
          <cell r="B525" t="str">
            <v>内装工事</v>
          </cell>
        </row>
        <row r="561">
          <cell r="B561" t="str">
            <v>雑工事</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33"/>
  <sheetViews>
    <sheetView showGridLines="0" showRowColHeaders="0" zoomScale="97" zoomScaleNormal="60" workbookViewId="0">
      <selection activeCell="D4" sqref="D4:G4"/>
    </sheetView>
  </sheetViews>
  <sheetFormatPr defaultRowHeight="14.25"/>
  <cols>
    <col min="1" max="1" width="4.85546875" style="51" customWidth="1"/>
    <col min="2" max="2" width="26" style="51" customWidth="1"/>
    <col min="3" max="3" width="4.85546875" style="51" customWidth="1"/>
    <col min="4" max="4" width="17.5703125" style="51" customWidth="1"/>
    <col min="5" max="5" width="9.140625" style="51"/>
    <col min="6" max="6" width="9.140625" style="52"/>
    <col min="7" max="8" width="17.5703125" style="51" customWidth="1"/>
    <col min="9" max="10" width="9.140625" style="51"/>
    <col min="11" max="11" width="9.7109375" style="51" bestFit="1" customWidth="1"/>
    <col min="12" max="12" width="4.85546875" style="51" customWidth="1"/>
    <col min="13" max="16384" width="9.140625" style="51"/>
  </cols>
  <sheetData>
    <row r="1" spans="1:11">
      <c r="G1" s="51" t="s">
        <v>24</v>
      </c>
    </row>
    <row r="2" spans="1:11">
      <c r="B2" s="93" t="s">
        <v>45</v>
      </c>
      <c r="C2" s="94"/>
      <c r="D2" s="94"/>
      <c r="E2" s="94"/>
      <c r="F2" s="94"/>
      <c r="G2" s="94"/>
      <c r="H2" s="58" t="s">
        <v>46</v>
      </c>
    </row>
    <row r="3" spans="1:11">
      <c r="D3" s="52"/>
      <c r="E3" s="52"/>
      <c r="G3" s="52"/>
    </row>
    <row r="4" spans="1:11">
      <c r="A4" s="54" t="s">
        <v>40</v>
      </c>
      <c r="B4" s="53" t="s">
        <v>15</v>
      </c>
      <c r="D4" s="100" t="s">
        <v>73</v>
      </c>
      <c r="E4" s="101"/>
      <c r="F4" s="101"/>
      <c r="G4" s="102"/>
      <c r="H4" s="55" t="s">
        <v>32</v>
      </c>
      <c r="K4" s="64">
        <v>109.64</v>
      </c>
    </row>
    <row r="5" spans="1:11">
      <c r="D5" s="56"/>
      <c r="E5" s="56"/>
      <c r="F5" s="57"/>
    </row>
    <row r="6" spans="1:11">
      <c r="A6" s="54" t="s">
        <v>40</v>
      </c>
      <c r="B6" s="53" t="s">
        <v>16</v>
      </c>
      <c r="D6" s="100" t="s">
        <v>72</v>
      </c>
      <c r="E6" s="101"/>
      <c r="F6" s="101"/>
      <c r="G6" s="102"/>
    </row>
    <row r="7" spans="1:11">
      <c r="D7" s="56"/>
      <c r="E7" s="56"/>
      <c r="F7" s="57"/>
    </row>
    <row r="8" spans="1:11">
      <c r="A8" s="54" t="s">
        <v>40</v>
      </c>
      <c r="B8" s="53" t="s">
        <v>36</v>
      </c>
      <c r="D8" s="103" t="s">
        <v>71</v>
      </c>
      <c r="E8" s="104"/>
      <c r="F8" s="104"/>
      <c r="G8" s="105"/>
    </row>
    <row r="9" spans="1:11">
      <c r="B9" s="53"/>
      <c r="D9" s="106"/>
      <c r="E9" s="107"/>
      <c r="F9" s="107"/>
      <c r="G9" s="108"/>
    </row>
    <row r="10" spans="1:11">
      <c r="D10" s="56"/>
      <c r="E10" s="56"/>
      <c r="F10" s="57"/>
    </row>
    <row r="11" spans="1:11">
      <c r="A11" s="54" t="s">
        <v>40</v>
      </c>
      <c r="B11" s="53" t="s">
        <v>37</v>
      </c>
      <c r="D11" s="103" t="s">
        <v>74</v>
      </c>
      <c r="E11" s="104"/>
      <c r="F11" s="104"/>
      <c r="G11" s="104"/>
      <c r="H11" s="104"/>
      <c r="I11" s="104"/>
      <c r="J11" s="104"/>
      <c r="K11" s="105"/>
    </row>
    <row r="12" spans="1:11">
      <c r="B12" s="53"/>
      <c r="D12" s="106"/>
      <c r="E12" s="107"/>
      <c r="F12" s="107"/>
      <c r="G12" s="107"/>
      <c r="H12" s="107"/>
      <c r="I12" s="107"/>
      <c r="J12" s="107"/>
      <c r="K12" s="108"/>
    </row>
    <row r="13" spans="1:11">
      <c r="D13" s="56"/>
      <c r="E13" s="56"/>
      <c r="F13" s="57"/>
    </row>
    <row r="14" spans="1:11">
      <c r="A14" s="54" t="s">
        <v>40</v>
      </c>
      <c r="B14" s="53" t="s">
        <v>38</v>
      </c>
      <c r="D14" s="103"/>
      <c r="E14" s="104"/>
      <c r="F14" s="104"/>
      <c r="G14" s="104"/>
      <c r="H14" s="104"/>
      <c r="I14" s="104"/>
      <c r="J14" s="104"/>
      <c r="K14" s="105"/>
    </row>
    <row r="15" spans="1:11">
      <c r="B15" s="53"/>
      <c r="D15" s="115"/>
      <c r="E15" s="116"/>
      <c r="F15" s="116"/>
      <c r="G15" s="116"/>
      <c r="H15" s="116"/>
      <c r="I15" s="116"/>
      <c r="J15" s="116"/>
      <c r="K15" s="117"/>
    </row>
    <row r="16" spans="1:11">
      <c r="B16" s="53"/>
      <c r="D16" s="115"/>
      <c r="E16" s="116"/>
      <c r="F16" s="116"/>
      <c r="G16" s="116"/>
      <c r="H16" s="116"/>
      <c r="I16" s="116"/>
      <c r="J16" s="116"/>
      <c r="K16" s="117"/>
    </row>
    <row r="17" spans="1:11">
      <c r="B17" s="53"/>
      <c r="D17" s="115"/>
      <c r="E17" s="116"/>
      <c r="F17" s="116"/>
      <c r="G17" s="116"/>
      <c r="H17" s="116"/>
      <c r="I17" s="116"/>
      <c r="J17" s="116"/>
      <c r="K17" s="117"/>
    </row>
    <row r="18" spans="1:11">
      <c r="B18" s="59"/>
      <c r="D18" s="106"/>
      <c r="E18" s="107"/>
      <c r="F18" s="107"/>
      <c r="G18" s="107"/>
      <c r="H18" s="107"/>
      <c r="I18" s="107"/>
      <c r="J18" s="107"/>
      <c r="K18" s="108"/>
    </row>
    <row r="19" spans="1:11">
      <c r="D19" s="56"/>
      <c r="E19" s="56"/>
      <c r="F19" s="57"/>
    </row>
    <row r="20" spans="1:11">
      <c r="B20" s="53" t="s">
        <v>28</v>
      </c>
      <c r="D20" s="100"/>
      <c r="E20" s="102"/>
      <c r="F20" s="60" t="s">
        <v>49</v>
      </c>
      <c r="G20" s="53" t="s">
        <v>42</v>
      </c>
      <c r="H20" s="49"/>
      <c r="I20" s="51" t="s">
        <v>23</v>
      </c>
    </row>
    <row r="21" spans="1:11">
      <c r="D21" s="56"/>
      <c r="E21" s="56"/>
      <c r="F21" s="57"/>
      <c r="I21" s="97" t="s">
        <v>44</v>
      </c>
      <c r="J21" s="95" t="s">
        <v>112</v>
      </c>
      <c r="K21" s="96"/>
    </row>
    <row r="22" spans="1:11" ht="14.25" customHeight="1">
      <c r="B22" s="53" t="s">
        <v>20</v>
      </c>
      <c r="D22" s="100"/>
      <c r="E22" s="102"/>
      <c r="F22" s="60" t="s">
        <v>39</v>
      </c>
      <c r="G22" s="53" t="s">
        <v>43</v>
      </c>
      <c r="H22" s="50"/>
      <c r="I22" s="97"/>
      <c r="J22" s="98" t="s">
        <v>113</v>
      </c>
      <c r="K22" s="99"/>
    </row>
    <row r="23" spans="1:11">
      <c r="G23" s="63" t="s">
        <v>51</v>
      </c>
    </row>
    <row r="24" spans="1:11" ht="14.25" customHeight="1">
      <c r="B24" s="53" t="s">
        <v>25</v>
      </c>
      <c r="D24" s="46"/>
      <c r="E24" s="61" t="s">
        <v>33</v>
      </c>
      <c r="G24" s="62" t="s">
        <v>41</v>
      </c>
      <c r="H24" s="118" t="s">
        <v>27</v>
      </c>
      <c r="I24" s="119"/>
      <c r="J24" s="119"/>
      <c r="K24" s="119"/>
    </row>
    <row r="25" spans="1:11">
      <c r="G25" s="62"/>
      <c r="H25" s="111" t="s">
        <v>54</v>
      </c>
      <c r="I25" s="112"/>
      <c r="J25" s="112"/>
      <c r="K25" s="112"/>
    </row>
    <row r="26" spans="1:11">
      <c r="B26" s="53" t="s">
        <v>34</v>
      </c>
      <c r="D26" s="47"/>
      <c r="E26" s="61" t="s">
        <v>55</v>
      </c>
      <c r="G26" s="62" t="s">
        <v>30</v>
      </c>
      <c r="H26" s="111" t="s">
        <v>53</v>
      </c>
      <c r="I26" s="112"/>
      <c r="J26" s="112"/>
      <c r="K26" s="112"/>
    </row>
    <row r="27" spans="1:11">
      <c r="G27" s="62" t="s">
        <v>31</v>
      </c>
      <c r="H27" s="111" t="s">
        <v>52</v>
      </c>
      <c r="I27" s="112"/>
      <c r="J27" s="112"/>
      <c r="K27" s="112"/>
    </row>
    <row r="28" spans="1:11">
      <c r="B28" s="53" t="s">
        <v>17</v>
      </c>
      <c r="D28" s="48"/>
      <c r="E28" s="51" t="s">
        <v>19</v>
      </c>
      <c r="F28" s="121" t="s">
        <v>58</v>
      </c>
      <c r="G28" s="122"/>
      <c r="H28" s="122"/>
      <c r="I28" s="122"/>
      <c r="J28" s="122"/>
      <c r="K28" s="122"/>
    </row>
    <row r="29" spans="1:11">
      <c r="F29" s="113" t="s">
        <v>61</v>
      </c>
      <c r="G29" s="114"/>
      <c r="H29" s="111" t="s">
        <v>59</v>
      </c>
      <c r="I29" s="120"/>
      <c r="J29" s="120"/>
      <c r="K29" s="120"/>
    </row>
    <row r="30" spans="1:11" ht="14.25" customHeight="1">
      <c r="A30" s="54" t="s">
        <v>47</v>
      </c>
      <c r="B30" s="53" t="s">
        <v>26</v>
      </c>
      <c r="D30" s="48"/>
      <c r="E30" s="51" t="s">
        <v>21</v>
      </c>
      <c r="F30" s="113" t="s">
        <v>62</v>
      </c>
      <c r="G30" s="114"/>
      <c r="H30" s="111" t="s">
        <v>56</v>
      </c>
      <c r="I30" s="120"/>
      <c r="J30" s="120"/>
      <c r="K30" s="120"/>
    </row>
    <row r="31" spans="1:11">
      <c r="F31" s="113" t="s">
        <v>63</v>
      </c>
      <c r="G31" s="114"/>
      <c r="H31" s="111" t="s">
        <v>57</v>
      </c>
      <c r="I31" s="120"/>
      <c r="J31" s="120"/>
      <c r="K31" s="120"/>
    </row>
    <row r="32" spans="1:11" ht="15">
      <c r="A32" s="54" t="s">
        <v>48</v>
      </c>
      <c r="B32" s="53" t="s">
        <v>18</v>
      </c>
      <c r="D32" s="48"/>
      <c r="E32" s="51" t="s">
        <v>22</v>
      </c>
      <c r="F32" s="109" t="s">
        <v>60</v>
      </c>
      <c r="G32" s="110"/>
      <c r="H32" s="66"/>
      <c r="I32" s="61" t="s">
        <v>35</v>
      </c>
      <c r="K32" s="65" t="s">
        <v>50</v>
      </c>
    </row>
    <row r="33" spans="12:12">
      <c r="L33" s="51" t="s">
        <v>29</v>
      </c>
    </row>
  </sheetData>
  <mergeCells count="23">
    <mergeCell ref="F32:G32"/>
    <mergeCell ref="H27:K27"/>
    <mergeCell ref="H26:K26"/>
    <mergeCell ref="F29:G29"/>
    <mergeCell ref="D14:K18"/>
    <mergeCell ref="H25:K25"/>
    <mergeCell ref="H24:K24"/>
    <mergeCell ref="F30:G30"/>
    <mergeCell ref="H29:K29"/>
    <mergeCell ref="H30:K30"/>
    <mergeCell ref="F28:K28"/>
    <mergeCell ref="D22:E22"/>
    <mergeCell ref="F31:G31"/>
    <mergeCell ref="H31:K31"/>
    <mergeCell ref="B2:G2"/>
    <mergeCell ref="J21:K21"/>
    <mergeCell ref="I21:I22"/>
    <mergeCell ref="J22:K22"/>
    <mergeCell ref="D4:G4"/>
    <mergeCell ref="D20:E20"/>
    <mergeCell ref="D6:G6"/>
    <mergeCell ref="D8:G9"/>
    <mergeCell ref="D11:K12"/>
  </mergeCells>
  <phoneticPr fontId="5"/>
  <dataValidations count="2">
    <dataValidation imeMode="hiragana" allowBlank="1" showInputMessage="1" showErrorMessage="1" sqref="D4:G4 D6:G6 D8:G9 D11:K12 D14:K18 D20:E20 D22:E22 H22 D24"/>
    <dataValidation imeMode="off" allowBlank="1" showInputMessage="1" showErrorMessage="1" sqref="H20 D26 D28 D30 D32 H32"/>
  </dataValidations>
  <pageMargins left="0.78740157480314965" right="0.78740157480314965" top="0.98425196850393704" bottom="0.98425196850393704"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1" r:id="rId4" name="Button 5">
              <controlPr defaultSize="0" autoFill="0" autoPict="0" macro="[0]!Sheet1.Keisan">
                <anchor>
                  <from>
                    <xdr:col>7</xdr:col>
                    <xdr:colOff>514350</xdr:colOff>
                    <xdr:row>2</xdr:row>
                    <xdr:rowOff>133350</xdr:rowOff>
                  </from>
                  <to>
                    <xdr:col>8</xdr:col>
                    <xdr:colOff>428625</xdr:colOff>
                    <xdr:row>5</xdr:row>
                    <xdr:rowOff>28575</xdr:rowOff>
                  </to>
                </anchor>
              </controlPr>
            </control>
          </mc:Choice>
        </mc:AlternateContent>
        <mc:AlternateContent xmlns:mc="http://schemas.openxmlformats.org/markup-compatibility/2006">
          <mc:Choice Requires="x14">
            <control shapeId="4102" r:id="rId5" name="Button 6">
              <controlPr defaultSize="0" autoFill="0" autoPict="0" macro="[0]!Sheet1.Sakuzyo">
                <anchor>
                  <from>
                    <xdr:col>9</xdr:col>
                    <xdr:colOff>142875</xdr:colOff>
                    <xdr:row>2</xdr:row>
                    <xdr:rowOff>133350</xdr:rowOff>
                  </from>
                  <to>
                    <xdr:col>10</xdr:col>
                    <xdr:colOff>600075</xdr:colOff>
                    <xdr:row>5</xdr:row>
                    <xdr:rowOff>9525</xdr:rowOff>
                  </to>
                </anchor>
              </controlPr>
            </control>
          </mc:Choice>
        </mc:AlternateContent>
        <mc:AlternateContent xmlns:mc="http://schemas.openxmlformats.org/markup-compatibility/2006">
          <mc:Choice Requires="x14">
            <control shapeId="4103" r:id="rId6" name="Button 7">
              <controlPr defaultSize="0" autoFill="0" autoPict="0" macro="[0]!Sheet1.Kinnuki">
                <anchor>
                  <from>
                    <xdr:col>7</xdr:col>
                    <xdr:colOff>523875</xdr:colOff>
                    <xdr:row>6</xdr:row>
                    <xdr:rowOff>104775</xdr:rowOff>
                  </from>
                  <to>
                    <xdr:col>8</xdr:col>
                    <xdr:colOff>438150</xdr:colOff>
                    <xdr:row>8</xdr:row>
                    <xdr:rowOff>161925</xdr:rowOff>
                  </to>
                </anchor>
              </controlPr>
            </control>
          </mc:Choice>
        </mc:AlternateContent>
        <mc:AlternateContent xmlns:mc="http://schemas.openxmlformats.org/markup-compatibility/2006">
          <mc:Choice Requires="x14">
            <control shapeId="4104" r:id="rId7" name="Button 8">
              <controlPr defaultSize="0" autoFill="0" autoPict="0" macro="[0]!Sheet1.Kiniri">
                <anchor>
                  <from>
                    <xdr:col>9</xdr:col>
                    <xdr:colOff>123825</xdr:colOff>
                    <xdr:row>6</xdr:row>
                    <xdr:rowOff>95250</xdr:rowOff>
                  </from>
                  <to>
                    <xdr:col>10</xdr:col>
                    <xdr:colOff>600075</xdr:colOff>
                    <xdr:row>8</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66"/>
  <sheetViews>
    <sheetView zoomScale="92" zoomScaleNormal="75" zoomScaleSheetLayoutView="75" workbookViewId="0">
      <pane ySplit="1" topLeftCell="A2" activePane="bottomLeft" state="frozen"/>
      <selection pane="bottomLeft" activeCell="F68" sqref="F68"/>
    </sheetView>
  </sheetViews>
  <sheetFormatPr defaultColWidth="10.28515625" defaultRowHeight="29.1" customHeight="1"/>
  <cols>
    <col min="1" max="1" width="8.28515625" style="11" customWidth="1"/>
    <col min="2" max="2" width="28.7109375" style="70" customWidth="1"/>
    <col min="3" max="3" width="31.7109375" style="70" customWidth="1"/>
    <col min="4" max="4" width="16.85546875" style="75" customWidth="1"/>
    <col min="5" max="5" width="7.140625" style="76" customWidth="1"/>
    <col min="6" max="6" width="15.7109375" style="74" customWidth="1"/>
    <col min="7" max="7" width="17.42578125" style="74" customWidth="1"/>
    <col min="8" max="8" width="17.140625" style="68" customWidth="1"/>
    <col min="9" max="9" width="21.28515625" style="90" customWidth="1"/>
    <col min="10" max="10" width="21.42578125" style="35" customWidth="1"/>
    <col min="11" max="11" width="10.28515625" style="35"/>
    <col min="12" max="12" width="10.28515625" style="35" customWidth="1"/>
    <col min="13" max="16384" width="10.28515625" style="35"/>
  </cols>
  <sheetData>
    <row r="1" spans="1:10" s="39" customFormat="1" ht="29.1" customHeight="1">
      <c r="A1" s="123" t="s">
        <v>0</v>
      </c>
      <c r="B1" s="124"/>
      <c r="C1" s="69" t="s">
        <v>1</v>
      </c>
      <c r="D1" s="71" t="s">
        <v>4</v>
      </c>
      <c r="E1" s="72" t="s">
        <v>2</v>
      </c>
      <c r="F1" s="73" t="s">
        <v>64</v>
      </c>
      <c r="G1" s="73" t="s">
        <v>65</v>
      </c>
      <c r="H1" s="67" t="s">
        <v>3</v>
      </c>
      <c r="I1" s="91"/>
    </row>
    <row r="2" spans="1:10" s="39" customFormat="1" ht="29.1" customHeight="1">
      <c r="A2" s="37">
        <v>1</v>
      </c>
      <c r="B2" s="88" t="s">
        <v>102</v>
      </c>
      <c r="C2" s="69"/>
      <c r="D2" s="71"/>
      <c r="E2" s="72"/>
      <c r="F2" s="73"/>
      <c r="G2" s="73"/>
      <c r="H2" s="67"/>
      <c r="I2" s="91"/>
    </row>
    <row r="3" spans="1:10" s="39" customFormat="1" ht="29.1" customHeight="1">
      <c r="A3" s="37"/>
      <c r="B3" s="88" t="s">
        <v>102</v>
      </c>
      <c r="C3" s="69"/>
      <c r="D3" s="71">
        <v>1</v>
      </c>
      <c r="E3" s="72" t="s">
        <v>103</v>
      </c>
      <c r="F3" s="77"/>
      <c r="G3" s="73"/>
      <c r="H3" s="67"/>
      <c r="I3" s="91"/>
    </row>
    <row r="4" spans="1:10" s="39" customFormat="1" ht="29.1" customHeight="1">
      <c r="A4" s="37"/>
      <c r="B4" s="88"/>
      <c r="C4" s="69"/>
      <c r="D4" s="71"/>
      <c r="E4" s="72"/>
      <c r="F4" s="73"/>
      <c r="G4" s="73"/>
      <c r="H4" s="67"/>
      <c r="I4" s="91"/>
    </row>
    <row r="5" spans="1:10" ht="29.1" customHeight="1">
      <c r="A5" s="11">
        <v>2</v>
      </c>
      <c r="B5" s="70" t="s">
        <v>75</v>
      </c>
    </row>
    <row r="6" spans="1:10" ht="29.1" customHeight="1">
      <c r="A6" s="78"/>
      <c r="B6" s="89" t="str">
        <f>[1]内訳明細書!$B$2</f>
        <v>直接仮設工事</v>
      </c>
      <c r="C6" s="5"/>
      <c r="D6" s="13">
        <v>1</v>
      </c>
      <c r="E6" s="9" t="s">
        <v>76</v>
      </c>
      <c r="F6" s="1"/>
      <c r="I6" s="1"/>
      <c r="J6" s="1"/>
    </row>
    <row r="7" spans="1:10" ht="29.1" customHeight="1">
      <c r="A7" s="78"/>
      <c r="B7" s="89" t="str">
        <f>[1]内訳明細書!$B$21</f>
        <v>土工事</v>
      </c>
      <c r="C7" s="5"/>
      <c r="D7" s="13">
        <v>1</v>
      </c>
      <c r="E7" s="9" t="s">
        <v>76</v>
      </c>
      <c r="F7" s="1"/>
      <c r="I7" s="1"/>
      <c r="J7" s="1"/>
    </row>
    <row r="8" spans="1:10" ht="29.1" customHeight="1">
      <c r="A8" s="78"/>
      <c r="B8" s="89" t="str">
        <f>[1]内訳明細書!$B$32</f>
        <v>杭地業工事</v>
      </c>
      <c r="C8" s="5"/>
      <c r="D8" s="13">
        <v>1</v>
      </c>
      <c r="E8" s="9" t="s">
        <v>76</v>
      </c>
      <c r="F8" s="1"/>
      <c r="I8" s="1"/>
      <c r="J8" s="1"/>
    </row>
    <row r="9" spans="1:10" ht="29.1" customHeight="1">
      <c r="A9" s="78"/>
      <c r="B9" s="89" t="str">
        <f>[1]内訳明細書!$B$43</f>
        <v>鉄筋工事</v>
      </c>
      <c r="C9" s="5"/>
      <c r="D9" s="13">
        <v>1</v>
      </c>
      <c r="E9" s="9" t="s">
        <v>76</v>
      </c>
      <c r="F9" s="1"/>
      <c r="I9" s="1"/>
      <c r="J9" s="1"/>
    </row>
    <row r="10" spans="1:10" ht="29.1" customHeight="1">
      <c r="A10" s="78"/>
      <c r="B10" s="89" t="str">
        <f>[1]内訳明細書!$B$56</f>
        <v>コンクリート工事</v>
      </c>
      <c r="C10" s="5"/>
      <c r="D10" s="13">
        <v>1</v>
      </c>
      <c r="E10" s="9" t="s">
        <v>76</v>
      </c>
      <c r="F10" s="1"/>
      <c r="I10" s="1"/>
      <c r="J10" s="1"/>
    </row>
    <row r="11" spans="1:10" ht="29.1" customHeight="1">
      <c r="A11" s="78"/>
      <c r="B11" s="89" t="str">
        <f>[1]内訳明細書!$B$65</f>
        <v>型枠工事</v>
      </c>
      <c r="C11" s="5"/>
      <c r="D11" s="13">
        <v>1</v>
      </c>
      <c r="E11" s="9" t="s">
        <v>76</v>
      </c>
      <c r="F11" s="1"/>
      <c r="I11" s="1"/>
      <c r="J11" s="1"/>
    </row>
    <row r="12" spans="1:10" ht="29.1" customHeight="1">
      <c r="A12" s="78"/>
      <c r="B12" s="89" t="str">
        <f>[1]内訳明細書!$B$72</f>
        <v>鉄骨工事</v>
      </c>
      <c r="C12" s="5"/>
      <c r="D12" s="13">
        <v>1</v>
      </c>
      <c r="E12" s="9" t="s">
        <v>76</v>
      </c>
      <c r="F12" s="1"/>
      <c r="I12" s="1"/>
      <c r="J12" s="1"/>
    </row>
    <row r="13" spans="1:10" ht="29.1" customHeight="1">
      <c r="A13" s="78"/>
      <c r="B13" s="89" t="str">
        <f>[1]内訳明細書!$B$138</f>
        <v>ＡＬＣ版工事</v>
      </c>
      <c r="C13" s="5"/>
      <c r="D13" s="13">
        <v>1</v>
      </c>
      <c r="E13" s="9" t="s">
        <v>76</v>
      </c>
      <c r="F13" s="1"/>
      <c r="I13" s="1"/>
      <c r="J13" s="1"/>
    </row>
    <row r="14" spans="1:10" ht="29.1" customHeight="1">
      <c r="A14" s="78"/>
      <c r="B14" s="89" t="str">
        <f>[1]内訳明細書!$B$150</f>
        <v>防水工事</v>
      </c>
      <c r="C14" s="5"/>
      <c r="D14" s="13">
        <v>1</v>
      </c>
      <c r="E14" s="9" t="s">
        <v>76</v>
      </c>
      <c r="F14" s="1"/>
      <c r="I14" s="1"/>
      <c r="J14" s="1"/>
    </row>
    <row r="15" spans="1:10" ht="29.1" customHeight="1">
      <c r="A15" s="78"/>
      <c r="B15" s="89" t="str">
        <f>[1]内訳明細書!$B$173</f>
        <v>石タイル工事</v>
      </c>
      <c r="C15" s="5"/>
      <c r="D15" s="13">
        <v>1</v>
      </c>
      <c r="E15" s="9" t="s">
        <v>76</v>
      </c>
      <c r="F15" s="1"/>
      <c r="I15" s="1"/>
      <c r="J15" s="1"/>
    </row>
    <row r="16" spans="1:10" ht="29.1" customHeight="1">
      <c r="A16" s="78"/>
      <c r="B16" s="89" t="str">
        <f>[1]内訳明細書!$B$180</f>
        <v>屋根及び樋工事</v>
      </c>
      <c r="C16" s="5"/>
      <c r="D16" s="13">
        <v>1</v>
      </c>
      <c r="E16" s="9" t="s">
        <v>76</v>
      </c>
      <c r="F16" s="1"/>
      <c r="I16" s="1"/>
      <c r="J16" s="1"/>
    </row>
    <row r="17" spans="1:10" ht="29.1" customHeight="1">
      <c r="A17" s="78"/>
      <c r="B17" s="89" t="str">
        <f>[1]内訳明細書!$B$212</f>
        <v>金属工事</v>
      </c>
      <c r="C17" s="5"/>
      <c r="D17" s="13">
        <v>1</v>
      </c>
      <c r="E17" s="9" t="s">
        <v>76</v>
      </c>
      <c r="F17" s="1"/>
      <c r="I17" s="1"/>
      <c r="J17" s="1"/>
    </row>
    <row r="18" spans="1:10" ht="29.1" customHeight="1">
      <c r="A18" s="78"/>
      <c r="B18" s="89" t="str">
        <f>[1]内訳明細書!$B$233</f>
        <v>左官工事</v>
      </c>
      <c r="C18" s="5"/>
      <c r="D18" s="13">
        <v>1</v>
      </c>
      <c r="E18" s="9" t="s">
        <v>76</v>
      </c>
      <c r="F18" s="1"/>
      <c r="I18" s="1"/>
      <c r="J18" s="1"/>
    </row>
    <row r="19" spans="1:10" ht="29.1" customHeight="1">
      <c r="A19" s="78"/>
      <c r="B19" s="89" t="str">
        <f>[1]内訳明細書!$B$244</f>
        <v>金属建具工事1（ＡＤ，ＡＷ）</v>
      </c>
      <c r="C19" s="5"/>
      <c r="D19" s="13">
        <v>1</v>
      </c>
      <c r="E19" s="9" t="s">
        <v>76</v>
      </c>
      <c r="F19" s="1"/>
      <c r="I19" s="1"/>
      <c r="J19" s="1"/>
    </row>
    <row r="20" spans="1:10" ht="29.1" customHeight="1">
      <c r="A20" s="78"/>
      <c r="B20" s="89" t="str">
        <f>[1]内訳明細書!$B$348</f>
        <v>金属建具工事2（ＴＬ）</v>
      </c>
      <c r="C20" s="5"/>
      <c r="D20" s="13">
        <v>1</v>
      </c>
      <c r="E20" s="9" t="s">
        <v>76</v>
      </c>
      <c r="F20" s="1"/>
      <c r="I20" s="1"/>
      <c r="J20" s="1"/>
    </row>
    <row r="21" spans="1:10" ht="29.1" customHeight="1">
      <c r="A21" s="78"/>
      <c r="B21" s="89" t="str">
        <f>[1]内訳明細書!$B$367</f>
        <v>金属建具工事3（ＮＡＤ，ＮＡＷ）</v>
      </c>
      <c r="C21" s="5"/>
      <c r="D21" s="13">
        <v>1</v>
      </c>
      <c r="E21" s="9" t="s">
        <v>76</v>
      </c>
      <c r="F21" s="1"/>
      <c r="I21" s="1"/>
      <c r="J21" s="1"/>
    </row>
    <row r="22" spans="1:10" ht="29.1" customHeight="1">
      <c r="A22" s="78"/>
      <c r="B22" s="89" t="str">
        <f>[1]内訳明細書!$B$417</f>
        <v>金属建具工事4（ガラスブロック床他）</v>
      </c>
      <c r="C22" s="5"/>
      <c r="D22" s="13">
        <v>1</v>
      </c>
      <c r="E22" s="9" t="s">
        <v>76</v>
      </c>
      <c r="F22" s="1"/>
      <c r="I22" s="1"/>
      <c r="J22" s="1"/>
    </row>
    <row r="23" spans="1:10" ht="29.1" customHeight="1">
      <c r="A23" s="78"/>
      <c r="B23" s="89" t="str">
        <f>[1]内訳明細書!$B$429</f>
        <v>金属建具工事5（ＰＳＤ他）</v>
      </c>
      <c r="C23" s="5"/>
      <c r="D23" s="13">
        <v>1</v>
      </c>
      <c r="E23" s="9" t="s">
        <v>76</v>
      </c>
      <c r="F23" s="1"/>
      <c r="I23" s="1"/>
      <c r="J23" s="1"/>
    </row>
    <row r="24" spans="1:10" ht="29.1" customHeight="1">
      <c r="A24" s="78"/>
      <c r="B24" s="89" t="str">
        <f>[1]内訳明細書!$B$451</f>
        <v>金属建具工事6（ＮＳＤ，トイレブース可動間仕切り）</v>
      </c>
      <c r="C24" s="5"/>
      <c r="D24" s="13">
        <v>1</v>
      </c>
      <c r="E24" s="9" t="s">
        <v>76</v>
      </c>
      <c r="F24" s="1"/>
      <c r="I24" s="1"/>
      <c r="J24" s="1"/>
    </row>
    <row r="25" spans="1:10" ht="29.1" customHeight="1">
      <c r="A25" s="78"/>
      <c r="B25" s="89" t="str">
        <f>[1]内訳明細書!$B$519</f>
        <v>塗装工事</v>
      </c>
      <c r="C25" s="5"/>
      <c r="D25" s="13">
        <v>1</v>
      </c>
      <c r="E25" s="9" t="s">
        <v>76</v>
      </c>
      <c r="F25" s="1"/>
      <c r="I25" s="1"/>
      <c r="J25" s="1"/>
    </row>
    <row r="26" spans="1:10" ht="29.1" customHeight="1">
      <c r="A26" s="78"/>
      <c r="B26" s="89" t="str">
        <f>[1]内訳明細書!$B$525</f>
        <v>内装工事</v>
      </c>
      <c r="C26" s="5"/>
      <c r="D26" s="13">
        <v>1</v>
      </c>
      <c r="E26" s="9" t="s">
        <v>76</v>
      </c>
      <c r="F26" s="1"/>
      <c r="I26" s="1"/>
      <c r="J26" s="1"/>
    </row>
    <row r="27" spans="1:10" ht="29.1" customHeight="1">
      <c r="A27" s="78"/>
      <c r="B27" s="89" t="str">
        <f>[1]内訳明細書!$B$561</f>
        <v>雑工事</v>
      </c>
      <c r="C27" s="5"/>
      <c r="D27" s="13">
        <v>1</v>
      </c>
      <c r="E27" s="9" t="s">
        <v>76</v>
      </c>
      <c r="F27" s="1"/>
      <c r="I27" s="1"/>
      <c r="J27" s="1"/>
    </row>
    <row r="28" spans="1:10" ht="29.1" customHeight="1">
      <c r="A28" s="78"/>
      <c r="B28" s="89" t="s">
        <v>110</v>
      </c>
      <c r="C28" s="5"/>
      <c r="D28" s="13">
        <v>1</v>
      </c>
      <c r="E28" s="9" t="s">
        <v>76</v>
      </c>
      <c r="F28" s="1"/>
      <c r="I28" s="1"/>
      <c r="J28" s="1"/>
    </row>
    <row r="29" spans="1:10" ht="29.1" customHeight="1">
      <c r="A29" s="78"/>
      <c r="B29" s="89" t="s">
        <v>109</v>
      </c>
      <c r="C29" s="5"/>
      <c r="D29" s="13">
        <v>1</v>
      </c>
      <c r="E29" s="9" t="s">
        <v>76</v>
      </c>
      <c r="F29" s="1"/>
      <c r="I29" s="1"/>
      <c r="J29" s="1"/>
    </row>
    <row r="30" spans="1:10" ht="29.1" customHeight="1">
      <c r="I30" s="1"/>
      <c r="J30" s="1"/>
    </row>
    <row r="31" spans="1:10" ht="29.1" customHeight="1">
      <c r="A31" s="11">
        <v>3</v>
      </c>
      <c r="B31" s="70" t="s">
        <v>77</v>
      </c>
      <c r="I31" s="1"/>
      <c r="J31" s="1"/>
    </row>
    <row r="32" spans="1:10" ht="29.1" customHeight="1">
      <c r="A32" s="79"/>
      <c r="B32" s="85" t="s">
        <v>78</v>
      </c>
      <c r="C32" s="81"/>
      <c r="D32" s="13">
        <v>1</v>
      </c>
      <c r="E32" s="9" t="s">
        <v>76</v>
      </c>
      <c r="F32" s="77"/>
    </row>
    <row r="33" spans="1:10" ht="29.1" customHeight="1">
      <c r="A33" s="79"/>
      <c r="B33" s="85" t="s">
        <v>79</v>
      </c>
      <c r="C33" s="81"/>
      <c r="D33" s="13">
        <v>1</v>
      </c>
      <c r="E33" s="9" t="s">
        <v>76</v>
      </c>
      <c r="F33" s="77"/>
    </row>
    <row r="34" spans="1:10" ht="29.1" customHeight="1">
      <c r="A34" s="79"/>
      <c r="B34" s="85" t="s">
        <v>80</v>
      </c>
      <c r="C34" s="81"/>
      <c r="D34" s="13">
        <v>1</v>
      </c>
      <c r="E34" s="9" t="s">
        <v>76</v>
      </c>
      <c r="F34" s="77"/>
    </row>
    <row r="35" spans="1:10" ht="29.1" customHeight="1">
      <c r="A35" s="79"/>
      <c r="B35" s="85" t="s">
        <v>81</v>
      </c>
      <c r="C35" s="81"/>
      <c r="D35" s="13">
        <v>1</v>
      </c>
      <c r="E35" s="9" t="s">
        <v>76</v>
      </c>
      <c r="F35" s="77"/>
    </row>
    <row r="36" spans="1:10" ht="29.1" customHeight="1">
      <c r="A36" s="79"/>
      <c r="B36" s="84" t="s">
        <v>82</v>
      </c>
      <c r="C36" s="81"/>
      <c r="D36" s="13">
        <v>1</v>
      </c>
      <c r="E36" s="9" t="s">
        <v>76</v>
      </c>
      <c r="F36" s="86"/>
    </row>
    <row r="37" spans="1:10" ht="29.1" customHeight="1">
      <c r="A37" s="79"/>
      <c r="B37" s="84" t="s">
        <v>83</v>
      </c>
      <c r="C37" s="81"/>
      <c r="D37" s="13">
        <v>1</v>
      </c>
      <c r="E37" s="9" t="s">
        <v>76</v>
      </c>
      <c r="F37" s="86"/>
    </row>
    <row r="38" spans="1:10" ht="29.1" customHeight="1">
      <c r="A38" s="79"/>
      <c r="B38" s="84" t="s">
        <v>84</v>
      </c>
      <c r="C38" s="81"/>
      <c r="D38" s="13">
        <v>1</v>
      </c>
      <c r="E38" s="9" t="s">
        <v>76</v>
      </c>
      <c r="F38" s="86"/>
    </row>
    <row r="39" spans="1:10" ht="29.1" customHeight="1">
      <c r="A39" s="79"/>
      <c r="B39" s="85" t="s">
        <v>85</v>
      </c>
      <c r="C39" s="81"/>
      <c r="D39" s="13">
        <v>1</v>
      </c>
      <c r="E39" s="9" t="s">
        <v>76</v>
      </c>
      <c r="F39" s="86"/>
    </row>
    <row r="40" spans="1:10" ht="29.1" customHeight="1">
      <c r="A40" s="79"/>
      <c r="B40" s="84" t="s">
        <v>86</v>
      </c>
      <c r="C40" s="81"/>
      <c r="D40" s="13">
        <v>1</v>
      </c>
      <c r="E40" s="9" t="s">
        <v>76</v>
      </c>
      <c r="F40" s="86"/>
    </row>
    <row r="41" spans="1:10" ht="29.1" customHeight="1">
      <c r="A41" s="79"/>
      <c r="B41" s="84" t="s">
        <v>87</v>
      </c>
      <c r="C41" s="81"/>
      <c r="D41" s="13">
        <v>1</v>
      </c>
      <c r="E41" s="9" t="s">
        <v>76</v>
      </c>
      <c r="F41" s="86"/>
    </row>
    <row r="42" spans="1:10" ht="29.1" customHeight="1">
      <c r="A42" s="79"/>
      <c r="B42" s="84" t="s">
        <v>88</v>
      </c>
      <c r="C42" s="81"/>
      <c r="D42" s="13">
        <v>1</v>
      </c>
      <c r="E42" s="9" t="s">
        <v>76</v>
      </c>
      <c r="F42" s="86"/>
    </row>
    <row r="43" spans="1:10" ht="29.1" customHeight="1">
      <c r="A43" s="79"/>
      <c r="B43" s="84" t="s">
        <v>89</v>
      </c>
      <c r="C43" s="81"/>
      <c r="D43" s="13">
        <v>1</v>
      </c>
      <c r="E43" s="9" t="s">
        <v>76</v>
      </c>
      <c r="F43" s="86"/>
    </row>
    <row r="44" spans="1:10" ht="29.1" customHeight="1">
      <c r="A44" s="79"/>
      <c r="B44" s="84" t="s">
        <v>90</v>
      </c>
      <c r="C44" s="83"/>
      <c r="D44" s="13">
        <v>1</v>
      </c>
      <c r="E44" s="9" t="s">
        <v>76</v>
      </c>
      <c r="F44" s="86"/>
    </row>
    <row r="45" spans="1:10" ht="29.1" customHeight="1">
      <c r="A45" s="79"/>
      <c r="B45" s="84"/>
      <c r="C45" s="83"/>
      <c r="D45" s="13"/>
      <c r="E45" s="9"/>
      <c r="F45" s="86"/>
    </row>
    <row r="46" spans="1:10" ht="29.1" customHeight="1">
      <c r="A46" s="11">
        <v>4</v>
      </c>
      <c r="B46" s="70" t="s">
        <v>106</v>
      </c>
    </row>
    <row r="47" spans="1:10" ht="29.1" customHeight="1">
      <c r="B47" s="82" t="s">
        <v>91</v>
      </c>
      <c r="D47" s="13">
        <v>1</v>
      </c>
      <c r="E47" s="9" t="s">
        <v>76</v>
      </c>
      <c r="F47" s="86"/>
      <c r="J47" s="86"/>
    </row>
    <row r="48" spans="1:10" ht="29.1" customHeight="1">
      <c r="B48" s="82" t="s">
        <v>92</v>
      </c>
      <c r="D48" s="13">
        <v>1</v>
      </c>
      <c r="E48" s="9" t="s">
        <v>76</v>
      </c>
      <c r="F48" s="86"/>
      <c r="J48" s="86"/>
    </row>
    <row r="49" spans="1:10" ht="29.1" customHeight="1">
      <c r="B49" s="82" t="s">
        <v>93</v>
      </c>
      <c r="D49" s="13">
        <v>1</v>
      </c>
      <c r="E49" s="9" t="s">
        <v>76</v>
      </c>
      <c r="F49" s="86"/>
      <c r="J49" s="86"/>
    </row>
    <row r="50" spans="1:10" ht="29.1" customHeight="1">
      <c r="B50" s="80" t="s">
        <v>94</v>
      </c>
      <c r="D50" s="13">
        <v>1</v>
      </c>
      <c r="E50" s="9" t="s">
        <v>76</v>
      </c>
      <c r="F50" s="86"/>
      <c r="J50" s="86"/>
    </row>
    <row r="51" spans="1:10" ht="29.1" customHeight="1">
      <c r="B51" s="82" t="s">
        <v>95</v>
      </c>
      <c r="D51" s="13">
        <v>1</v>
      </c>
      <c r="E51" s="9" t="s">
        <v>76</v>
      </c>
      <c r="F51" s="86"/>
      <c r="J51" s="86"/>
    </row>
    <row r="52" spans="1:10" ht="29.1" customHeight="1">
      <c r="B52" s="82" t="s">
        <v>96</v>
      </c>
      <c r="D52" s="13">
        <v>1</v>
      </c>
      <c r="E52" s="9" t="s">
        <v>76</v>
      </c>
      <c r="F52" s="86"/>
      <c r="J52" s="86"/>
    </row>
    <row r="53" spans="1:10" ht="29.1" customHeight="1">
      <c r="B53" s="82" t="s">
        <v>97</v>
      </c>
      <c r="D53" s="13">
        <v>1</v>
      </c>
      <c r="E53" s="9" t="s">
        <v>76</v>
      </c>
      <c r="F53" s="86"/>
      <c r="J53" s="86"/>
    </row>
    <row r="54" spans="1:10" ht="29.1" customHeight="1">
      <c r="B54" s="82" t="s">
        <v>98</v>
      </c>
      <c r="D54" s="13">
        <v>1</v>
      </c>
      <c r="E54" s="9" t="s">
        <v>76</v>
      </c>
      <c r="F54" s="86"/>
      <c r="J54" s="86"/>
    </row>
    <row r="55" spans="1:10" ht="29.1" customHeight="1">
      <c r="B55" s="82" t="s">
        <v>99</v>
      </c>
      <c r="D55" s="13">
        <v>1</v>
      </c>
      <c r="E55" s="9" t="s">
        <v>76</v>
      </c>
      <c r="F55" s="86"/>
      <c r="J55" s="86"/>
    </row>
    <row r="56" spans="1:10" ht="29.1" customHeight="1">
      <c r="B56" s="82" t="s">
        <v>100</v>
      </c>
      <c r="D56" s="13">
        <v>1</v>
      </c>
      <c r="E56" s="9" t="s">
        <v>76</v>
      </c>
      <c r="F56" s="86"/>
      <c r="J56" s="86"/>
    </row>
    <row r="57" spans="1:10" ht="29.1" customHeight="1">
      <c r="B57" s="82" t="s">
        <v>101</v>
      </c>
      <c r="D57" s="13">
        <v>1</v>
      </c>
      <c r="E57" s="9" t="s">
        <v>76</v>
      </c>
      <c r="F57" s="86"/>
      <c r="J57" s="86"/>
    </row>
    <row r="58" spans="1:10" ht="29.1" customHeight="1">
      <c r="D58" s="13"/>
      <c r="E58" s="9"/>
    </row>
    <row r="59" spans="1:10" ht="29.1" customHeight="1">
      <c r="A59" s="11">
        <v>5</v>
      </c>
      <c r="B59" s="70" t="s">
        <v>104</v>
      </c>
    </row>
    <row r="60" spans="1:10" ht="29.1" customHeight="1">
      <c r="B60" s="70" t="s">
        <v>104</v>
      </c>
      <c r="D60" s="13">
        <v>1</v>
      </c>
      <c r="E60" s="9" t="s">
        <v>76</v>
      </c>
      <c r="I60" s="77"/>
    </row>
    <row r="62" spans="1:10" ht="29.1" customHeight="1">
      <c r="A62" s="11">
        <v>6</v>
      </c>
      <c r="B62" s="70" t="s">
        <v>105</v>
      </c>
    </row>
    <row r="63" spans="1:10" ht="29.1" customHeight="1">
      <c r="B63" s="70" t="s">
        <v>105</v>
      </c>
      <c r="D63" s="13">
        <v>1</v>
      </c>
      <c r="E63" s="9" t="s">
        <v>76</v>
      </c>
      <c r="F63" s="77"/>
    </row>
    <row r="65" spans="1:5" ht="29.1" customHeight="1">
      <c r="A65" s="11">
        <v>7</v>
      </c>
      <c r="B65" s="70" t="s">
        <v>107</v>
      </c>
    </row>
    <row r="66" spans="1:5" ht="29.1" customHeight="1">
      <c r="B66" s="70" t="s">
        <v>107</v>
      </c>
      <c r="C66" s="70" t="s">
        <v>108</v>
      </c>
      <c r="D66" s="13">
        <v>1</v>
      </c>
      <c r="E66" s="76" t="s">
        <v>103</v>
      </c>
    </row>
  </sheetData>
  <mergeCells count="1">
    <mergeCell ref="A1:B1"/>
  </mergeCells>
  <phoneticPr fontId="2"/>
  <dataValidations count="2">
    <dataValidation imeMode="hiragana" allowBlank="1" showInputMessage="1" showErrorMessage="1" sqref="B46 B5:B31 B58:B65358 A5:A65358 E1:E1048576 H1:H1048576 C1:C65358"/>
    <dataValidation imeMode="off" allowBlank="1" showInputMessage="1" showErrorMessage="1" sqref="F64:F65358 F46 F58:F62 F1:F2 I6:J31 F4:F31 G1:G1048576 D1:D65358"/>
  </dataValidations>
  <printOptions horizontalCentered="1" gridLines="1"/>
  <pageMargins left="0.59055118110236227" right="0.59055118110236227" top="1.1811023622047245" bottom="0.78740157480314965" header="0.59055118110236227" footer="0.39370078740157483"/>
  <pageSetup paperSize="9" orientation="landscape" horizontalDpi="360" verticalDpi="360" r:id="rId1"/>
  <headerFooter alignWithMargins="0">
    <oddHeader xml:space="preserve">&amp;C&amp;"ＭＳ 明朝,太字"&amp;18内 訳 明 細 書&amp;R
</oddHeader>
    <oddFooter>&amp;L&amp;"ＭＳ 明朝,標準"&amp;11&amp;UＰ．&amp;P／&amp;N（内訳明細）&amp;R&amp;"ＭＳ 明朝,太字"&amp;12大嶋工業建築研究所</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7"/>
  <sheetViews>
    <sheetView zoomScale="92" workbookViewId="0">
      <pane ySplit="1" topLeftCell="A2" activePane="bottomLeft" state="frozen"/>
      <selection pane="bottomLeft" activeCell="A2" sqref="A2"/>
    </sheetView>
  </sheetViews>
  <sheetFormatPr defaultColWidth="10.28515625" defaultRowHeight="29.1" customHeight="1"/>
  <cols>
    <col min="1" max="1" width="8.28515625" style="14" customWidth="1"/>
    <col min="2" max="2" width="28.7109375" style="6" customWidth="1"/>
    <col min="3" max="3" width="31.7109375" style="7" customWidth="1"/>
    <col min="4" max="4" width="16.85546875" style="15" customWidth="1"/>
    <col min="5" max="5" width="7.140625" style="10" customWidth="1"/>
    <col min="6" max="6" width="23.7109375" style="2" customWidth="1"/>
    <col min="7" max="7" width="14.85546875" style="2" customWidth="1"/>
    <col min="8" max="8" width="15.7109375" style="17" customWidth="1"/>
    <col min="9" max="9" width="9.7109375" style="3" customWidth="1"/>
    <col min="10" max="10" width="10.28515625" style="3"/>
    <col min="11" max="11" width="31.5703125" style="3" customWidth="1"/>
    <col min="12" max="16384" width="10.28515625" style="3"/>
  </cols>
  <sheetData>
    <row r="1" spans="1:8" ht="29.1" customHeight="1">
      <c r="A1" s="123" t="s">
        <v>5</v>
      </c>
      <c r="B1" s="125"/>
      <c r="C1" s="8" t="s">
        <v>1</v>
      </c>
      <c r="D1" s="8" t="s">
        <v>6</v>
      </c>
      <c r="E1" s="8" t="s">
        <v>2</v>
      </c>
      <c r="F1" s="92" t="s">
        <v>66</v>
      </c>
      <c r="G1" s="123" t="s">
        <v>7</v>
      </c>
      <c r="H1" s="123"/>
    </row>
    <row r="2" spans="1:8" ht="29.1" customHeight="1">
      <c r="A2" s="37"/>
      <c r="B2" s="45"/>
      <c r="C2" s="40"/>
      <c r="D2" s="41"/>
      <c r="E2" s="42"/>
      <c r="F2" s="43"/>
      <c r="G2" s="43"/>
      <c r="H2" s="44"/>
    </row>
    <row r="3" spans="1:8" ht="29.1" customHeight="1">
      <c r="A3" s="37"/>
      <c r="B3" s="37" t="str">
        <f>IF(工事見積書!F9="",""," 工事名称 ：")</f>
        <v xml:space="preserve"> 工事名称 ：</v>
      </c>
      <c r="C3" s="38" t="str">
        <f>IF(工事見積書!F9="","",工事見積書!F9)</f>
        <v>認定こども園今市中央幼稚園新築工事</v>
      </c>
      <c r="D3" s="41"/>
      <c r="E3" s="42"/>
      <c r="F3" s="43"/>
      <c r="G3" s="43"/>
      <c r="H3" s="44"/>
    </row>
    <row r="4" spans="1:8" ht="29.1" customHeight="1">
      <c r="A4" s="37"/>
      <c r="B4" s="45"/>
      <c r="C4" s="40"/>
      <c r="D4" s="41"/>
      <c r="E4" s="42"/>
      <c r="F4" s="43"/>
      <c r="G4" s="43"/>
      <c r="H4" s="44"/>
    </row>
    <row r="5" spans="1:8" ht="29.1" customHeight="1">
      <c r="A5" s="12"/>
      <c r="B5" s="4" t="s">
        <v>111</v>
      </c>
      <c r="C5" s="5"/>
      <c r="D5" s="13"/>
      <c r="E5" s="9"/>
      <c r="F5" s="1"/>
      <c r="G5" s="1"/>
      <c r="H5" s="16"/>
    </row>
    <row r="6" spans="1:8" ht="29.1" customHeight="1">
      <c r="A6" s="12"/>
      <c r="B6" s="4"/>
      <c r="C6" s="5"/>
      <c r="D6" s="13"/>
      <c r="E6" s="9"/>
      <c r="F6" s="1"/>
      <c r="G6" s="1"/>
      <c r="H6" s="16"/>
    </row>
    <row r="7" spans="1:8" ht="29.1" customHeight="1">
      <c r="A7" s="12"/>
      <c r="B7" s="87"/>
      <c r="C7" s="5"/>
      <c r="D7" s="13"/>
      <c r="E7" s="9"/>
      <c r="F7" s="1"/>
      <c r="G7" s="1"/>
      <c r="H7" s="16"/>
    </row>
    <row r="8" spans="1:8" ht="29.1" customHeight="1">
      <c r="A8" s="12"/>
      <c r="B8" s="4"/>
      <c r="C8" s="5"/>
      <c r="D8" s="13"/>
      <c r="E8" s="9"/>
      <c r="F8" s="1"/>
      <c r="G8" s="1"/>
      <c r="H8" s="16"/>
    </row>
    <row r="9" spans="1:8" ht="29.1" customHeight="1">
      <c r="A9" s="12"/>
      <c r="B9" s="4"/>
      <c r="C9" s="5"/>
      <c r="D9" s="13"/>
      <c r="E9" s="9"/>
      <c r="F9" s="1"/>
      <c r="G9" s="1"/>
      <c r="H9" s="16"/>
    </row>
    <row r="10" spans="1:8" ht="29.1" customHeight="1">
      <c r="A10" s="12"/>
      <c r="B10" s="4"/>
      <c r="C10" s="5"/>
      <c r="D10" s="13"/>
      <c r="E10" s="9"/>
      <c r="F10" s="1"/>
      <c r="G10" s="1"/>
      <c r="H10" s="16"/>
    </row>
    <row r="11" spans="1:8" ht="29.1" customHeight="1">
      <c r="A11" s="12"/>
      <c r="B11" s="4"/>
      <c r="C11" s="5"/>
      <c r="D11" s="13"/>
      <c r="E11" s="9"/>
      <c r="F11" s="1"/>
      <c r="G11" s="1"/>
      <c r="H11" s="16"/>
    </row>
    <row r="12" spans="1:8" ht="29.1" customHeight="1">
      <c r="A12" s="12"/>
      <c r="B12" s="4"/>
      <c r="C12" s="5"/>
      <c r="D12" s="13"/>
      <c r="E12" s="9"/>
      <c r="F12" s="1"/>
      <c r="G12" s="1"/>
      <c r="H12" s="16"/>
    </row>
    <row r="13" spans="1:8" ht="29.1" customHeight="1">
      <c r="A13" s="12"/>
      <c r="B13" s="4"/>
      <c r="C13" s="5"/>
      <c r="D13" s="13"/>
      <c r="E13" s="9"/>
      <c r="F13" s="1"/>
      <c r="G13" s="1"/>
      <c r="H13" s="16"/>
    </row>
    <row r="14" spans="1:8" ht="29.1" customHeight="1">
      <c r="A14" s="12"/>
      <c r="B14" s="4"/>
      <c r="C14" s="5"/>
      <c r="D14" s="13"/>
      <c r="E14" s="9"/>
      <c r="F14" s="1"/>
      <c r="G14" s="1"/>
      <c r="H14" s="16"/>
    </row>
    <row r="15" spans="1:8" ht="29.1" customHeight="1">
      <c r="A15" s="12"/>
      <c r="B15" s="4"/>
      <c r="C15" s="5"/>
      <c r="D15" s="13"/>
      <c r="E15" s="9"/>
      <c r="F15" s="1"/>
      <c r="G15" s="1"/>
      <c r="H15" s="16"/>
    </row>
    <row r="16" spans="1:8" ht="29.1" customHeight="1">
      <c r="A16" s="12"/>
      <c r="B16" s="4"/>
      <c r="C16" s="5"/>
      <c r="D16" s="13"/>
      <c r="E16" s="9"/>
      <c r="F16" s="1"/>
      <c r="G16" s="1"/>
      <c r="H16" s="16"/>
    </row>
    <row r="17" spans="1:8" ht="29.1" customHeight="1">
      <c r="A17" s="12"/>
      <c r="B17" s="4"/>
      <c r="C17" s="5"/>
      <c r="D17" s="13"/>
      <c r="E17" s="9"/>
      <c r="F17" s="1"/>
      <c r="G17" s="1"/>
      <c r="H17" s="16"/>
    </row>
    <row r="18" spans="1:8" ht="29.1" customHeight="1">
      <c r="A18" s="12"/>
      <c r="B18" s="4"/>
      <c r="C18" s="5"/>
      <c r="D18" s="13"/>
      <c r="E18" s="9"/>
      <c r="F18" s="1"/>
      <c r="G18" s="1"/>
      <c r="H18" s="16"/>
    </row>
    <row r="19" spans="1:8" ht="29.1" customHeight="1">
      <c r="A19" s="12"/>
      <c r="B19" s="4"/>
      <c r="C19" s="5"/>
      <c r="D19" s="13"/>
      <c r="E19" s="9"/>
      <c r="F19" s="1"/>
      <c r="G19" s="1"/>
      <c r="H19" s="16"/>
    </row>
    <row r="20" spans="1:8" ht="29.1" customHeight="1">
      <c r="A20" s="12"/>
      <c r="B20" s="4"/>
      <c r="C20" s="5"/>
      <c r="D20" s="13"/>
      <c r="E20" s="9"/>
      <c r="F20" s="1"/>
      <c r="G20" s="1"/>
      <c r="H20" s="16"/>
    </row>
    <row r="21" spans="1:8" ht="29.1" customHeight="1">
      <c r="A21" s="12"/>
      <c r="B21" s="4"/>
      <c r="C21" s="5"/>
      <c r="D21" s="13"/>
      <c r="E21" s="9"/>
      <c r="F21" s="1"/>
      <c r="G21" s="1"/>
      <c r="H21" s="16"/>
    </row>
    <row r="22" spans="1:8" ht="29.1" customHeight="1">
      <c r="A22" s="12"/>
      <c r="B22" s="4"/>
      <c r="C22" s="5"/>
      <c r="D22" s="13"/>
      <c r="E22" s="9"/>
      <c r="F22" s="1"/>
      <c r="G22" s="1"/>
      <c r="H22" s="16"/>
    </row>
    <row r="23" spans="1:8" ht="29.1" customHeight="1">
      <c r="A23" s="12"/>
      <c r="B23" s="4"/>
      <c r="C23" s="5"/>
      <c r="D23" s="13"/>
      <c r="E23" s="9"/>
      <c r="F23" s="1"/>
      <c r="G23" s="1"/>
      <c r="H23" s="16"/>
    </row>
    <row r="24" spans="1:8" ht="29.1" customHeight="1">
      <c r="A24" s="12"/>
      <c r="B24" s="4"/>
      <c r="C24" s="5"/>
      <c r="D24" s="13"/>
      <c r="E24" s="9"/>
      <c r="F24" s="1"/>
      <c r="G24" s="1"/>
      <c r="H24" s="16"/>
    </row>
    <row r="25" spans="1:8" ht="29.1" customHeight="1">
      <c r="A25" s="12"/>
      <c r="B25" s="4"/>
      <c r="C25" s="5"/>
      <c r="D25" s="13"/>
      <c r="E25" s="9"/>
      <c r="F25" s="1"/>
      <c r="G25" s="1"/>
      <c r="H25" s="16"/>
    </row>
    <row r="26" spans="1:8" ht="29.1" customHeight="1">
      <c r="A26" s="12"/>
      <c r="B26" s="4"/>
      <c r="C26" s="5"/>
      <c r="D26" s="13"/>
      <c r="E26" s="9"/>
      <c r="F26" s="1"/>
      <c r="G26" s="1"/>
      <c r="H26" s="16"/>
    </row>
    <row r="27" spans="1:8" ht="29.1" customHeight="1">
      <c r="A27" s="12"/>
      <c r="B27" s="4"/>
      <c r="C27" s="5"/>
      <c r="D27" s="13"/>
      <c r="E27" s="9"/>
      <c r="F27" s="1"/>
      <c r="G27" s="1"/>
      <c r="H27" s="16"/>
    </row>
    <row r="28" spans="1:8" ht="29.1" customHeight="1">
      <c r="A28" s="12"/>
      <c r="B28" s="4"/>
      <c r="C28" s="5"/>
      <c r="D28" s="13"/>
      <c r="E28" s="9"/>
      <c r="F28" s="1"/>
      <c r="G28" s="1"/>
      <c r="H28" s="16"/>
    </row>
    <row r="29" spans="1:8" ht="29.1" customHeight="1">
      <c r="A29" s="12"/>
      <c r="B29" s="4"/>
      <c r="C29" s="5"/>
      <c r="D29" s="13"/>
      <c r="E29" s="9"/>
      <c r="F29" s="1"/>
      <c r="G29" s="1"/>
      <c r="H29" s="16"/>
    </row>
    <row r="30" spans="1:8" ht="29.1" customHeight="1">
      <c r="A30" s="12"/>
      <c r="B30" s="4"/>
      <c r="C30" s="5"/>
      <c r="D30" s="13"/>
      <c r="E30" s="9"/>
      <c r="F30" s="1"/>
      <c r="G30" s="1"/>
      <c r="H30" s="16"/>
    </row>
    <row r="31" spans="1:8" ht="29.1" customHeight="1">
      <c r="A31" s="12"/>
      <c r="B31" s="4"/>
      <c r="C31" s="5"/>
      <c r="D31" s="13"/>
      <c r="E31" s="9"/>
      <c r="F31" s="1"/>
      <c r="G31" s="1"/>
      <c r="H31" s="16"/>
    </row>
    <row r="32" spans="1:8" ht="29.1" customHeight="1">
      <c r="A32" s="12"/>
      <c r="B32" s="4"/>
      <c r="C32" s="5"/>
      <c r="D32" s="13"/>
      <c r="E32" s="9"/>
      <c r="F32" s="1"/>
      <c r="G32" s="1"/>
      <c r="H32" s="16"/>
    </row>
    <row r="33" spans="1:8" ht="29.1" customHeight="1">
      <c r="A33" s="12"/>
      <c r="B33" s="4"/>
      <c r="C33" s="5"/>
      <c r="D33" s="13"/>
      <c r="E33" s="9"/>
      <c r="F33" s="1"/>
      <c r="G33" s="1"/>
      <c r="H33" s="16"/>
    </row>
    <row r="34" spans="1:8" ht="29.1" customHeight="1">
      <c r="A34" s="12"/>
      <c r="B34" s="4"/>
      <c r="C34" s="5"/>
      <c r="D34" s="13"/>
      <c r="E34" s="9"/>
      <c r="F34" s="1"/>
      <c r="G34" s="1"/>
      <c r="H34" s="16"/>
    </row>
    <row r="35" spans="1:8" ht="29.1" customHeight="1">
      <c r="A35" s="12"/>
      <c r="B35" s="4"/>
      <c r="C35" s="5"/>
      <c r="D35" s="13"/>
      <c r="E35" s="9"/>
      <c r="F35" s="1"/>
      <c r="G35" s="1"/>
      <c r="H35" s="16"/>
    </row>
    <row r="36" spans="1:8" ht="29.1" customHeight="1">
      <c r="A36" s="12"/>
      <c r="B36" s="4"/>
      <c r="C36" s="5"/>
      <c r="D36" s="13"/>
      <c r="E36" s="9"/>
      <c r="F36" s="1"/>
      <c r="G36" s="1"/>
      <c r="H36" s="16"/>
    </row>
    <row r="37" spans="1:8" ht="29.1" customHeight="1">
      <c r="A37" s="12"/>
      <c r="B37" s="4"/>
      <c r="C37" s="5"/>
      <c r="D37" s="13"/>
      <c r="E37" s="9"/>
      <c r="F37" s="1"/>
      <c r="G37" s="1"/>
      <c r="H37" s="16"/>
    </row>
  </sheetData>
  <mergeCells count="2">
    <mergeCell ref="A1:B1"/>
    <mergeCell ref="G1:H1"/>
  </mergeCells>
  <phoneticPr fontId="2"/>
  <dataValidations count="2">
    <dataValidation imeMode="off" allowBlank="1" showInputMessage="1" showErrorMessage="1" sqref="D2:D65536 A1 C1:G1 F2:F65536"/>
    <dataValidation imeMode="hiragana" allowBlank="1" showInputMessage="1" showErrorMessage="1" sqref="E2:E65536 G2:G65536 H1:H1048576 A2:C65536"/>
  </dataValidations>
  <printOptions horizontalCentered="1" gridLines="1"/>
  <pageMargins left="0.59055118110236227" right="0.59055118110236227" top="1.1811023622047245" bottom="0.78740157480314965" header="0.59055118110236227" footer="0.39370078740157483"/>
  <pageSetup paperSize="9" orientation="landscape" horizontalDpi="360" verticalDpi="360" r:id="rId1"/>
  <headerFooter alignWithMargins="0">
    <oddHeader xml:space="preserve">&amp;C&amp;"ＭＳ 明朝,太字"&amp;18工 事 内 訳 書&amp;R
</oddHeader>
    <oddFooter>&amp;L&amp;"ＭＳ 明朝,標準"&amp;11&amp;UＰ．&amp;P／&amp;N（工事内訳）&amp;R&amp;"ＭＳ 明朝,太字"&amp;12大嶋工業建築研究所</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7"/>
  <sheetViews>
    <sheetView showGridLines="0" showRowColHeaders="0" tabSelected="1" zoomScale="96" workbookViewId="0">
      <selection activeCell="O3" sqref="O3:Q3"/>
    </sheetView>
  </sheetViews>
  <sheetFormatPr defaultColWidth="10.28515625" defaultRowHeight="30.6" customHeight="1"/>
  <cols>
    <col min="1" max="18" width="8.28515625" style="21" customWidth="1"/>
    <col min="19" max="16384" width="10.28515625" style="21"/>
  </cols>
  <sheetData>
    <row r="1" spans="1:18" ht="29.1" customHeight="1">
      <c r="A1" s="18"/>
      <c r="B1" s="19"/>
      <c r="C1" s="19"/>
      <c r="D1" s="19"/>
      <c r="E1" s="19"/>
      <c r="F1" s="19"/>
      <c r="G1" s="19"/>
      <c r="H1" s="19"/>
      <c r="I1" s="19"/>
      <c r="J1" s="19"/>
      <c r="K1" s="19"/>
      <c r="L1" s="19"/>
      <c r="M1" s="19"/>
      <c r="N1" s="19"/>
      <c r="O1" s="19"/>
      <c r="P1" s="19"/>
      <c r="Q1" s="19"/>
      <c r="R1" s="20"/>
    </row>
    <row r="2" spans="1:18" ht="29.1" customHeight="1">
      <c r="A2" s="155" t="s">
        <v>70</v>
      </c>
      <c r="B2" s="156"/>
      <c r="C2" s="156"/>
      <c r="D2" s="156"/>
      <c r="E2" s="156"/>
      <c r="F2" s="156"/>
      <c r="G2" s="156"/>
      <c r="H2" s="156"/>
      <c r="I2" s="156"/>
      <c r="J2" s="156"/>
      <c r="K2" s="156"/>
      <c r="L2" s="156"/>
      <c r="M2" s="156"/>
      <c r="N2" s="156"/>
      <c r="O2" s="156"/>
      <c r="P2" s="156"/>
      <c r="Q2" s="156"/>
      <c r="R2" s="157"/>
    </row>
    <row r="3" spans="1:18" ht="29.1" customHeight="1">
      <c r="A3" s="22"/>
      <c r="B3" s="23"/>
      <c r="C3" s="23"/>
      <c r="D3" s="23"/>
      <c r="E3" s="23"/>
      <c r="F3" s="23"/>
      <c r="G3" s="23"/>
      <c r="H3" s="23"/>
      <c r="I3" s="23"/>
      <c r="J3" s="23"/>
      <c r="K3" s="23"/>
      <c r="L3" s="23"/>
      <c r="M3" s="23"/>
      <c r="N3" s="23"/>
      <c r="O3" s="159">
        <f ca="1">TODAY()</f>
        <v>42587</v>
      </c>
      <c r="P3" s="159"/>
      <c r="Q3" s="159"/>
      <c r="R3" s="24"/>
    </row>
    <row r="4" spans="1:18" ht="29.1" customHeight="1">
      <c r="A4" s="22"/>
      <c r="B4" s="158" t="str">
        <f>IF(建物の概要!D4="","",建物の概要!D4)</f>
        <v>学校法人大島学園理事長大嶋裕</v>
      </c>
      <c r="C4" s="158"/>
      <c r="D4" s="158"/>
      <c r="E4" s="158"/>
      <c r="F4" s="158"/>
      <c r="G4" s="25" t="s">
        <v>8</v>
      </c>
      <c r="H4" s="26"/>
      <c r="I4" s="23"/>
      <c r="J4" s="23"/>
      <c r="K4" s="23"/>
      <c r="L4" s="23"/>
      <c r="M4" s="23"/>
      <c r="N4" s="23"/>
      <c r="O4" s="23"/>
      <c r="P4" s="23"/>
      <c r="Q4" s="23"/>
      <c r="R4" s="24"/>
    </row>
    <row r="5" spans="1:18" ht="29.1" customHeight="1">
      <c r="A5" s="22"/>
      <c r="B5" s="26"/>
      <c r="C5" s="26"/>
      <c r="D5" s="26"/>
      <c r="E5" s="26"/>
      <c r="F5" s="26"/>
      <c r="G5" s="26"/>
      <c r="H5" s="26"/>
      <c r="I5" s="23"/>
      <c r="J5" s="23"/>
      <c r="K5" s="23"/>
      <c r="L5" s="23"/>
      <c r="M5" s="23"/>
      <c r="N5" s="23"/>
      <c r="O5" s="23"/>
      <c r="P5" s="23"/>
      <c r="Q5" s="23"/>
      <c r="R5" s="24"/>
    </row>
    <row r="6" spans="1:18" ht="29.1" customHeight="1">
      <c r="A6" s="22"/>
      <c r="B6" s="162" t="s">
        <v>14</v>
      </c>
      <c r="C6" s="162"/>
      <c r="D6" s="162"/>
      <c r="E6" s="27"/>
      <c r="F6" s="160"/>
      <c r="G6" s="161"/>
      <c r="H6" s="161"/>
      <c r="I6" s="28" t="s">
        <v>9</v>
      </c>
      <c r="J6" s="23" t="s">
        <v>69</v>
      </c>
      <c r="K6" s="23"/>
      <c r="L6" s="23"/>
      <c r="M6" s="23"/>
      <c r="N6" s="23"/>
      <c r="O6" s="23"/>
      <c r="P6" s="23"/>
      <c r="Q6" s="23"/>
      <c r="R6" s="24"/>
    </row>
    <row r="7" spans="1:18" ht="29.1" customHeight="1">
      <c r="A7" s="22"/>
      <c r="B7" s="148" t="s">
        <v>67</v>
      </c>
      <c r="C7" s="148"/>
      <c r="D7" s="148"/>
      <c r="E7" s="29"/>
      <c r="F7" s="154">
        <f>F6*1.08</f>
        <v>0</v>
      </c>
      <c r="G7" s="154"/>
      <c r="H7" s="154"/>
      <c r="I7" s="34" t="s">
        <v>68</v>
      </c>
      <c r="J7" s="36" t="str">
        <f>IF($F$6=0,"","(消費税")</f>
        <v/>
      </c>
      <c r="K7" s="152">
        <f>F6*0.08</f>
        <v>0</v>
      </c>
      <c r="L7" s="153"/>
      <c r="M7" s="36" t="str">
        <f>IF($F$6=0,"","円)")</f>
        <v/>
      </c>
      <c r="N7" s="23"/>
      <c r="O7" s="23"/>
      <c r="P7" s="23"/>
      <c r="Q7" s="23"/>
      <c r="R7" s="24"/>
    </row>
    <row r="8" spans="1:18" ht="29.1" customHeight="1">
      <c r="A8" s="22"/>
      <c r="B8" s="26"/>
      <c r="C8" s="23"/>
      <c r="D8" s="23"/>
      <c r="E8" s="23"/>
      <c r="F8" s="23"/>
      <c r="G8" s="23"/>
      <c r="H8" s="23"/>
      <c r="I8" s="23"/>
      <c r="J8" s="23"/>
      <c r="K8" s="23"/>
      <c r="L8" s="23"/>
      <c r="M8" s="23"/>
      <c r="N8" s="23"/>
      <c r="O8" s="23"/>
      <c r="P8" s="23"/>
      <c r="Q8" s="23"/>
      <c r="R8" s="24"/>
    </row>
    <row r="9" spans="1:18" ht="29.1" customHeight="1">
      <c r="A9" s="22"/>
      <c r="B9" s="128" t="s">
        <v>10</v>
      </c>
      <c r="C9" s="129"/>
      <c r="D9" s="129"/>
      <c r="E9" s="130"/>
      <c r="F9" s="149" t="str">
        <f>IF(建物の概要!D6="","",建物の概要!D6)</f>
        <v>認定こども園今市中央幼稚園新築工事</v>
      </c>
      <c r="G9" s="150"/>
      <c r="H9" s="150"/>
      <c r="I9" s="150"/>
      <c r="J9" s="150"/>
      <c r="K9" s="150"/>
      <c r="L9" s="150"/>
      <c r="M9" s="150"/>
      <c r="N9" s="150"/>
      <c r="O9" s="150"/>
      <c r="P9" s="150"/>
      <c r="Q9" s="151"/>
      <c r="R9" s="24"/>
    </row>
    <row r="10" spans="1:18" ht="29.1" customHeight="1">
      <c r="A10" s="22"/>
      <c r="B10" s="128" t="s">
        <v>11</v>
      </c>
      <c r="C10" s="129"/>
      <c r="D10" s="129"/>
      <c r="E10" s="130"/>
      <c r="F10" s="149" t="str">
        <f>IF(建物の概要!D8="","",建物の概要!D8)</f>
        <v>日光市今市本町地内</v>
      </c>
      <c r="G10" s="150"/>
      <c r="H10" s="150"/>
      <c r="I10" s="150"/>
      <c r="J10" s="150"/>
      <c r="K10" s="150"/>
      <c r="L10" s="150"/>
      <c r="M10" s="150"/>
      <c r="N10" s="150"/>
      <c r="O10" s="150"/>
      <c r="P10" s="150"/>
      <c r="Q10" s="151"/>
      <c r="R10" s="24"/>
    </row>
    <row r="11" spans="1:18" ht="29.1" customHeight="1">
      <c r="A11" s="22"/>
      <c r="B11" s="128" t="s">
        <v>12</v>
      </c>
      <c r="C11" s="129"/>
      <c r="D11" s="129"/>
      <c r="E11" s="130"/>
      <c r="F11" s="135" t="str">
        <f>IF(建物の概要!D11="","",建物の概要!D11)</f>
        <v>総合</v>
      </c>
      <c r="G11" s="136"/>
      <c r="H11" s="136"/>
      <c r="I11" s="136"/>
      <c r="J11" s="136"/>
      <c r="K11" s="136"/>
      <c r="L11" s="136"/>
      <c r="M11" s="136"/>
      <c r="N11" s="136"/>
      <c r="O11" s="136"/>
      <c r="P11" s="136"/>
      <c r="Q11" s="137"/>
      <c r="R11" s="24"/>
    </row>
    <row r="12" spans="1:18" ht="29.1" customHeight="1">
      <c r="A12" s="22"/>
      <c r="B12" s="131" t="s">
        <v>13</v>
      </c>
      <c r="C12" s="132"/>
      <c r="D12" s="132"/>
      <c r="E12" s="132"/>
      <c r="F12" s="138" t="str">
        <f>"＜"&amp;IF(建物の概要!D30="",""," 建築面積："&amp;FIXED(建物の概要!D30,2,3)&amp;"㎡")&amp;IF(建物の概要!D32="","","  延床面積："&amp;FIXED(建物の概要!D32,2,3)&amp;"㎡")&amp;IF(建物の概要!H20="","","  施工床面積："&amp;FIXED(建物の概要!H20,2,3)&amp;"㎡")&amp;" ＞"&amp;"  "&amp;IF(建物の概要!D14="","",建物の概要!D14)</f>
        <v xml:space="preserve">＜ ＞  </v>
      </c>
      <c r="G12" s="139"/>
      <c r="H12" s="139"/>
      <c r="I12" s="139"/>
      <c r="J12" s="139"/>
      <c r="K12" s="139"/>
      <c r="L12" s="139"/>
      <c r="M12" s="139"/>
      <c r="N12" s="139"/>
      <c r="O12" s="139"/>
      <c r="P12" s="139"/>
      <c r="Q12" s="140"/>
      <c r="R12" s="24"/>
    </row>
    <row r="13" spans="1:18" ht="29.1" customHeight="1">
      <c r="A13" s="22"/>
      <c r="B13" s="133"/>
      <c r="C13" s="134"/>
      <c r="D13" s="134"/>
      <c r="E13" s="134"/>
      <c r="F13" s="141"/>
      <c r="G13" s="142"/>
      <c r="H13" s="142"/>
      <c r="I13" s="142"/>
      <c r="J13" s="142"/>
      <c r="K13" s="142"/>
      <c r="L13" s="142"/>
      <c r="M13" s="142"/>
      <c r="N13" s="142"/>
      <c r="O13" s="142"/>
      <c r="P13" s="142"/>
      <c r="Q13" s="143"/>
      <c r="R13" s="24"/>
    </row>
    <row r="14" spans="1:18" ht="29.1" customHeight="1">
      <c r="A14" s="22"/>
      <c r="B14" s="23"/>
      <c r="C14" s="23"/>
      <c r="D14" s="23"/>
      <c r="E14" s="23"/>
      <c r="F14" s="23"/>
      <c r="G14" s="23"/>
      <c r="H14" s="23"/>
      <c r="I14" s="23"/>
      <c r="J14" s="23"/>
      <c r="K14" s="146"/>
      <c r="L14" s="147"/>
      <c r="M14" s="147"/>
      <c r="N14" s="147"/>
      <c r="O14" s="147"/>
      <c r="P14" s="147"/>
      <c r="Q14" s="147"/>
      <c r="R14" s="24"/>
    </row>
    <row r="15" spans="1:18" ht="29.1" customHeight="1">
      <c r="A15" s="22"/>
      <c r="B15" s="23"/>
      <c r="C15" s="23"/>
      <c r="D15" s="23"/>
      <c r="E15" s="23"/>
      <c r="F15" s="23"/>
      <c r="G15" s="23"/>
      <c r="H15" s="23"/>
      <c r="I15" s="23"/>
      <c r="J15" s="23"/>
      <c r="K15" s="144"/>
      <c r="L15" s="144"/>
      <c r="M15" s="144"/>
      <c r="N15" s="144"/>
      <c r="O15" s="144"/>
      <c r="P15" s="144"/>
      <c r="Q15" s="144"/>
      <c r="R15" s="24"/>
    </row>
    <row r="16" spans="1:18" ht="29.1" customHeight="1">
      <c r="A16" s="22"/>
      <c r="B16" s="23"/>
      <c r="C16" s="23"/>
      <c r="D16" s="23"/>
      <c r="E16" s="23"/>
      <c r="F16" s="23"/>
      <c r="G16" s="23"/>
      <c r="H16" s="23"/>
      <c r="I16" s="23"/>
      <c r="J16" s="23"/>
      <c r="K16" s="145"/>
      <c r="L16" s="145"/>
      <c r="M16" s="145"/>
      <c r="N16" s="145"/>
      <c r="O16" s="145"/>
      <c r="P16" s="145"/>
      <c r="Q16" s="145"/>
      <c r="R16" s="24"/>
    </row>
    <row r="17" spans="1:18" ht="29.1" customHeight="1" thickBot="1">
      <c r="A17" s="30"/>
      <c r="B17" s="31"/>
      <c r="C17" s="31"/>
      <c r="D17" s="31"/>
      <c r="E17" s="31"/>
      <c r="F17" s="31"/>
      <c r="G17" s="31"/>
      <c r="H17" s="31"/>
      <c r="I17" s="31"/>
      <c r="J17" s="31"/>
      <c r="K17" s="126"/>
      <c r="L17" s="127"/>
      <c r="M17" s="127"/>
      <c r="N17" s="127"/>
      <c r="O17" s="127"/>
      <c r="P17" s="127"/>
      <c r="Q17" s="127"/>
      <c r="R17" s="32"/>
    </row>
    <row r="18" spans="1:18" ht="30.6" customHeight="1">
      <c r="A18" s="33"/>
      <c r="B18" s="33"/>
      <c r="C18" s="33"/>
      <c r="D18" s="33"/>
      <c r="E18" s="33"/>
      <c r="F18" s="33"/>
      <c r="G18" s="33"/>
      <c r="H18" s="33"/>
    </row>
    <row r="19" spans="1:18" ht="30.6" customHeight="1">
      <c r="A19" s="33"/>
      <c r="B19" s="33"/>
      <c r="C19" s="33"/>
      <c r="D19" s="33"/>
      <c r="E19" s="33"/>
      <c r="F19" s="33"/>
      <c r="G19" s="33"/>
      <c r="H19" s="33"/>
    </row>
    <row r="20" spans="1:18" ht="30.6" customHeight="1">
      <c r="A20" s="33"/>
      <c r="B20" s="33"/>
      <c r="C20" s="33"/>
      <c r="D20" s="33"/>
      <c r="E20" s="33"/>
      <c r="F20" s="33"/>
      <c r="G20" s="33"/>
      <c r="H20" s="33"/>
    </row>
    <row r="21" spans="1:18" ht="30.6" customHeight="1">
      <c r="A21" s="33"/>
      <c r="B21" s="33"/>
      <c r="C21" s="33"/>
      <c r="D21" s="33"/>
      <c r="E21" s="33"/>
      <c r="F21" s="33"/>
      <c r="G21" s="33"/>
      <c r="H21" s="33"/>
    </row>
    <row r="22" spans="1:18" ht="30.6" customHeight="1">
      <c r="A22" s="33"/>
      <c r="B22" s="33"/>
      <c r="C22" s="33"/>
      <c r="D22" s="33"/>
      <c r="E22" s="33"/>
      <c r="F22" s="33"/>
      <c r="G22" s="33"/>
      <c r="H22" s="33"/>
    </row>
    <row r="23" spans="1:18" ht="30.6" customHeight="1">
      <c r="A23" s="33"/>
      <c r="B23" s="33"/>
      <c r="C23" s="33"/>
      <c r="D23" s="33"/>
      <c r="E23" s="33"/>
      <c r="F23" s="33"/>
      <c r="G23" s="33"/>
      <c r="H23" s="33"/>
    </row>
    <row r="24" spans="1:18" ht="30.6" customHeight="1">
      <c r="A24" s="33"/>
      <c r="B24" s="33"/>
      <c r="C24" s="33"/>
      <c r="D24" s="33"/>
      <c r="E24" s="33"/>
      <c r="F24" s="33"/>
      <c r="G24" s="33"/>
      <c r="H24" s="33"/>
    </row>
    <row r="25" spans="1:18" ht="30.6" customHeight="1">
      <c r="A25" s="33"/>
      <c r="B25" s="33"/>
      <c r="C25" s="33"/>
      <c r="D25" s="33"/>
      <c r="E25" s="33"/>
      <c r="F25" s="33"/>
      <c r="G25" s="33"/>
      <c r="H25" s="33"/>
    </row>
    <row r="26" spans="1:18" ht="30.6" customHeight="1">
      <c r="A26" s="33"/>
      <c r="B26" s="33"/>
      <c r="C26" s="33"/>
      <c r="D26" s="33"/>
      <c r="E26" s="33"/>
      <c r="F26" s="33"/>
      <c r="G26" s="33"/>
      <c r="H26" s="33"/>
    </row>
    <row r="27" spans="1:18" ht="30.6" customHeight="1">
      <c r="A27" s="33"/>
      <c r="B27" s="33"/>
      <c r="C27" s="33"/>
      <c r="D27" s="33"/>
      <c r="E27" s="33"/>
      <c r="F27" s="33"/>
      <c r="G27" s="33"/>
      <c r="H27" s="33"/>
    </row>
    <row r="28" spans="1:18" ht="30.6" customHeight="1">
      <c r="A28" s="33"/>
      <c r="B28" s="33"/>
      <c r="C28" s="33"/>
      <c r="D28" s="33"/>
      <c r="E28" s="33"/>
      <c r="F28" s="33"/>
      <c r="G28" s="33"/>
      <c r="H28" s="33"/>
    </row>
    <row r="29" spans="1:18" ht="30.6" customHeight="1">
      <c r="A29" s="33"/>
      <c r="B29" s="33"/>
      <c r="C29" s="33"/>
      <c r="D29" s="33"/>
      <c r="E29" s="33"/>
      <c r="F29" s="33"/>
      <c r="G29" s="33"/>
      <c r="H29" s="33"/>
    </row>
    <row r="30" spans="1:18" ht="30.6" customHeight="1">
      <c r="A30" s="33"/>
      <c r="B30" s="33"/>
      <c r="C30" s="33"/>
      <c r="D30" s="33"/>
      <c r="E30" s="33"/>
      <c r="F30" s="33"/>
      <c r="G30" s="33"/>
      <c r="H30" s="33"/>
    </row>
    <row r="31" spans="1:18" ht="30.6" customHeight="1">
      <c r="A31" s="33"/>
      <c r="B31" s="33"/>
      <c r="C31" s="33"/>
      <c r="D31" s="33"/>
      <c r="E31" s="33"/>
      <c r="F31" s="33"/>
      <c r="G31" s="33"/>
      <c r="H31" s="33"/>
    </row>
    <row r="32" spans="1:18" ht="30.6" customHeight="1">
      <c r="A32" s="33"/>
      <c r="B32" s="33"/>
      <c r="C32" s="33"/>
      <c r="D32" s="33"/>
      <c r="E32" s="33"/>
      <c r="F32" s="33"/>
      <c r="G32" s="33"/>
      <c r="H32" s="33"/>
    </row>
    <row r="33" spans="1:8" ht="30.6" customHeight="1">
      <c r="A33" s="33"/>
      <c r="B33" s="33"/>
      <c r="C33" s="33"/>
      <c r="D33" s="33"/>
      <c r="E33" s="33"/>
      <c r="F33" s="33"/>
      <c r="G33" s="33"/>
      <c r="H33" s="33"/>
    </row>
    <row r="34" spans="1:8" ht="30.6" customHeight="1">
      <c r="A34" s="33"/>
      <c r="B34" s="33"/>
      <c r="C34" s="33"/>
      <c r="D34" s="33"/>
      <c r="E34" s="33"/>
      <c r="F34" s="33"/>
      <c r="G34" s="33"/>
      <c r="H34" s="33"/>
    </row>
    <row r="35" spans="1:8" ht="30.6" customHeight="1">
      <c r="A35" s="33"/>
      <c r="B35" s="33"/>
      <c r="C35" s="33"/>
      <c r="D35" s="33"/>
      <c r="E35" s="33"/>
      <c r="F35" s="33"/>
      <c r="G35" s="33"/>
      <c r="H35" s="33"/>
    </row>
    <row r="36" spans="1:8" ht="30.6" customHeight="1">
      <c r="A36" s="33"/>
      <c r="B36" s="33"/>
      <c r="C36" s="33"/>
      <c r="D36" s="33"/>
      <c r="E36" s="33"/>
      <c r="F36" s="33"/>
      <c r="G36" s="33"/>
      <c r="H36" s="33"/>
    </row>
    <row r="37" spans="1:8" ht="30.6" customHeight="1">
      <c r="A37" s="33"/>
      <c r="B37" s="33"/>
      <c r="C37" s="33"/>
      <c r="D37" s="33"/>
      <c r="E37" s="33"/>
      <c r="F37" s="33"/>
      <c r="G37" s="33"/>
      <c r="H37" s="33"/>
    </row>
  </sheetData>
  <mergeCells count="20">
    <mergeCell ref="A2:R2"/>
    <mergeCell ref="B4:F4"/>
    <mergeCell ref="O3:Q3"/>
    <mergeCell ref="F6:H6"/>
    <mergeCell ref="B6:D6"/>
    <mergeCell ref="B9:E9"/>
    <mergeCell ref="B10:E10"/>
    <mergeCell ref="B7:D7"/>
    <mergeCell ref="F9:Q9"/>
    <mergeCell ref="F10:Q10"/>
    <mergeCell ref="K7:L7"/>
    <mergeCell ref="F7:H7"/>
    <mergeCell ref="K17:Q17"/>
    <mergeCell ref="B11:E11"/>
    <mergeCell ref="B12:E13"/>
    <mergeCell ref="F11:Q11"/>
    <mergeCell ref="F12:Q13"/>
    <mergeCell ref="K15:Q15"/>
    <mergeCell ref="K16:Q16"/>
    <mergeCell ref="K14:Q14"/>
  </mergeCells>
  <phoneticPr fontId="2"/>
  <dataValidations xWindow="870" yWindow="207" count="1">
    <dataValidation imeMode="off" allowBlank="1" showInputMessage="1" showErrorMessage="1" promptTitle="記入形式" prompt="yyyy/m/d" sqref="O3:Q3"/>
  </dataValidations>
  <printOptions horizontalCentered="1" verticalCentered="1"/>
  <pageMargins left="0.59055118110236227" right="0.59055118110236227" top="0.82677165354330717" bottom="0.78740157480314965" header="0" footer="0"/>
  <pageSetup paperSize="9" orientation="landscape" horizontalDpi="360" verticalDpi="360" r:id="rId1"/>
  <headerFooter alignWithMargins="0">
    <oddFooter>&amp;C&amp;A&amp;R大嶋工業建築研究所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建物の概要</vt:lpstr>
      <vt:lpstr>内訳明細書</vt:lpstr>
      <vt:lpstr>工事内訳書</vt:lpstr>
      <vt:lpstr>工事見積書</vt:lpstr>
      <vt:lpstr>工事見積書!Print_Titles</vt:lpstr>
      <vt:lpstr>工事内訳書!Print_Titles</vt:lpstr>
      <vt:lpstr>内訳明細書!Print_Titles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ohshima1</dc:creator>
  <cp:lastModifiedBy>ohshima1</cp:lastModifiedBy>
  <cp:lastPrinted>2016-07-28T05:06:09Z</cp:lastPrinted>
  <dcterms:created xsi:type="dcterms:W3CDTF">1999-03-15T13:22:49Z</dcterms:created>
  <dcterms:modified xsi:type="dcterms:W3CDTF">2016-08-05T00:57:52Z</dcterms:modified>
</cp:coreProperties>
</file>